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8855" windowHeight="11475"/>
  </bookViews>
  <sheets>
    <sheet name="OPĆI DIO  " sheetId="1" r:id="rId1"/>
    <sheet name="PRIHODI  " sheetId="4" r:id="rId2"/>
    <sheet name="RASHODI" sheetId="3" r:id="rId3"/>
  </sheets>
  <definedNames>
    <definedName name="_xlnm._FilterDatabase" localSheetId="2" hidden="1">RASHODI!#REF!</definedName>
    <definedName name="_xlnm.Print_Area" localSheetId="0">'OPĆI DIO  '!$A$1:$H$23</definedName>
    <definedName name="_xlnm.Print_Titles" localSheetId="2">RASHODI!$1:$2</definedName>
  </definedNames>
  <calcPr calcId="144525"/>
</workbook>
</file>

<file path=xl/calcChain.xml><?xml version="1.0" encoding="utf-8"?>
<calcChain xmlns="http://schemas.openxmlformats.org/spreadsheetml/2006/main">
  <c r="G9" i="1" l="1"/>
  <c r="Q20" i="3"/>
  <c r="P20" i="3"/>
  <c r="M20" i="3"/>
  <c r="L20" i="3"/>
  <c r="K20" i="3"/>
  <c r="J20" i="3"/>
  <c r="I20" i="3"/>
  <c r="H20" i="3"/>
  <c r="G20" i="3"/>
  <c r="F20" i="3"/>
  <c r="E20" i="3"/>
  <c r="N36" i="3"/>
  <c r="N35" i="3"/>
  <c r="Q33" i="3"/>
  <c r="P33" i="3"/>
  <c r="M33" i="3"/>
  <c r="L33" i="3"/>
  <c r="K33" i="3"/>
  <c r="J33" i="3"/>
  <c r="I33" i="3"/>
  <c r="H33" i="3"/>
  <c r="G33" i="3"/>
  <c r="F33" i="3"/>
  <c r="E33" i="3"/>
  <c r="I78" i="4"/>
  <c r="H78" i="4"/>
  <c r="G78" i="4"/>
  <c r="F78" i="4"/>
  <c r="E78" i="4"/>
  <c r="D78" i="4"/>
  <c r="C78" i="4"/>
  <c r="B78" i="4"/>
  <c r="I52" i="4"/>
  <c r="H52" i="4"/>
  <c r="G52" i="4"/>
  <c r="F52" i="4"/>
  <c r="E52" i="4"/>
  <c r="B53" i="4" s="1"/>
  <c r="D52" i="4"/>
  <c r="C52" i="4"/>
  <c r="B52" i="4"/>
  <c r="I25" i="4"/>
  <c r="H25" i="4"/>
  <c r="G25" i="4"/>
  <c r="F25" i="4"/>
  <c r="E25" i="4"/>
  <c r="D25" i="4"/>
  <c r="B25" i="4"/>
  <c r="B79" i="4"/>
  <c r="I38" i="3"/>
  <c r="I37" i="3" s="1"/>
  <c r="I27" i="3"/>
  <c r="I24" i="3"/>
  <c r="I22" i="3"/>
  <c r="I18" i="3"/>
  <c r="I12" i="3"/>
  <c r="I8" i="3"/>
  <c r="I7" i="3" s="1"/>
  <c r="C36" i="3"/>
  <c r="C35" i="3"/>
  <c r="I26" i="3"/>
  <c r="N39" i="3"/>
  <c r="N38" i="3"/>
  <c r="N37" i="3" s="1"/>
  <c r="Q38" i="3"/>
  <c r="Q37" i="3"/>
  <c r="Q27" i="3"/>
  <c r="Q26" i="3" s="1"/>
  <c r="Q24" i="3"/>
  <c r="Q22" i="3"/>
  <c r="Q18" i="3"/>
  <c r="Q7" i="3" s="1"/>
  <c r="Q6" i="3" s="1"/>
  <c r="P38" i="3"/>
  <c r="P37" i="3"/>
  <c r="P27" i="3"/>
  <c r="P26" i="3" s="1"/>
  <c r="P6" i="3" s="1"/>
  <c r="P24" i="3"/>
  <c r="P22" i="3"/>
  <c r="P18" i="3"/>
  <c r="R38" i="3"/>
  <c r="R37" i="3" s="1"/>
  <c r="M38" i="3"/>
  <c r="M37" i="3"/>
  <c r="L38" i="3"/>
  <c r="L37" i="3" s="1"/>
  <c r="K38" i="3"/>
  <c r="K37" i="3"/>
  <c r="J38" i="3"/>
  <c r="J37" i="3" s="1"/>
  <c r="H38" i="3"/>
  <c r="H37" i="3"/>
  <c r="G38" i="3"/>
  <c r="G37" i="3" s="1"/>
  <c r="F38" i="3"/>
  <c r="F37" i="3"/>
  <c r="E38" i="3"/>
  <c r="E37" i="3" s="1"/>
  <c r="E6" i="3" s="1"/>
  <c r="N34" i="3"/>
  <c r="N33" i="3" s="1"/>
  <c r="N26" i="3" s="1"/>
  <c r="N32" i="3"/>
  <c r="C32" i="3"/>
  <c r="N31" i="3"/>
  <c r="C31" i="3" s="1"/>
  <c r="N30" i="3"/>
  <c r="C30" i="3"/>
  <c r="N29" i="3"/>
  <c r="C29" i="3" s="1"/>
  <c r="N28" i="3"/>
  <c r="C28" i="3"/>
  <c r="M27" i="3"/>
  <c r="M26" i="3" s="1"/>
  <c r="L27" i="3"/>
  <c r="L26" i="3" s="1"/>
  <c r="L6" i="3" s="1"/>
  <c r="K27" i="3"/>
  <c r="J27" i="3"/>
  <c r="H27" i="3"/>
  <c r="H26" i="3" s="1"/>
  <c r="G27" i="3"/>
  <c r="F27" i="3"/>
  <c r="E27" i="3"/>
  <c r="M8" i="3"/>
  <c r="M12" i="3"/>
  <c r="N25" i="3"/>
  <c r="C25" i="3"/>
  <c r="C24" i="3"/>
  <c r="M24" i="3"/>
  <c r="L24" i="3"/>
  <c r="K24" i="3"/>
  <c r="J24" i="3"/>
  <c r="H24" i="3"/>
  <c r="G24" i="3"/>
  <c r="F24" i="3"/>
  <c r="E24" i="3"/>
  <c r="N23" i="3"/>
  <c r="N22" i="3" s="1"/>
  <c r="M22" i="3"/>
  <c r="L22" i="3"/>
  <c r="K22" i="3"/>
  <c r="K8" i="3"/>
  <c r="K12" i="3"/>
  <c r="K7" i="3"/>
  <c r="J22" i="3"/>
  <c r="H22" i="3"/>
  <c r="G22" i="3"/>
  <c r="F22" i="3"/>
  <c r="F8" i="3"/>
  <c r="F7" i="3" s="1"/>
  <c r="F6" i="3" s="1"/>
  <c r="F12" i="3"/>
  <c r="E22" i="3"/>
  <c r="N21" i="3"/>
  <c r="N20" i="3" s="1"/>
  <c r="N19" i="3"/>
  <c r="N18" i="3"/>
  <c r="M18" i="3"/>
  <c r="M7" i="3" s="1"/>
  <c r="M6" i="3" s="1"/>
  <c r="L18" i="3"/>
  <c r="K18" i="3"/>
  <c r="J18" i="3"/>
  <c r="H18" i="3"/>
  <c r="G18" i="3"/>
  <c r="F18" i="3"/>
  <c r="E18" i="3"/>
  <c r="N17" i="3"/>
  <c r="C17" i="3" s="1"/>
  <c r="N16" i="3"/>
  <c r="C16" i="3"/>
  <c r="N15" i="3"/>
  <c r="C15" i="3" s="1"/>
  <c r="N14" i="3"/>
  <c r="C14" i="3"/>
  <c r="N13" i="3"/>
  <c r="N12" i="3" s="1"/>
  <c r="L12" i="3"/>
  <c r="J12" i="3"/>
  <c r="H12" i="3"/>
  <c r="G12" i="3"/>
  <c r="G7" i="3" s="1"/>
  <c r="G6" i="3" s="1"/>
  <c r="E12" i="3"/>
  <c r="N11" i="3"/>
  <c r="C11" i="3"/>
  <c r="N10" i="3"/>
  <c r="C10" i="3" s="1"/>
  <c r="C8" i="3" s="1"/>
  <c r="N9" i="3"/>
  <c r="L8" i="3"/>
  <c r="J8" i="3"/>
  <c r="J7" i="3" s="1"/>
  <c r="J6" i="3" s="1"/>
  <c r="H8" i="3"/>
  <c r="G8" i="3"/>
  <c r="E8" i="3"/>
  <c r="L7" i="3"/>
  <c r="N24" i="3"/>
  <c r="C39" i="3"/>
  <c r="C38" i="3"/>
  <c r="C37" i="3" s="1"/>
  <c r="K26" i="3"/>
  <c r="K6" i="3"/>
  <c r="N8" i="3"/>
  <c r="E26" i="3"/>
  <c r="J26" i="3"/>
  <c r="G26" i="3"/>
  <c r="C34" i="3"/>
  <c r="C33" i="3" s="1"/>
  <c r="N27" i="3"/>
  <c r="F26" i="3"/>
  <c r="C21" i="3"/>
  <c r="C20" i="3"/>
  <c r="C19" i="3"/>
  <c r="C18" i="3" s="1"/>
  <c r="C13" i="3"/>
  <c r="E7" i="3"/>
  <c r="C9" i="3"/>
  <c r="H7" i="3"/>
  <c r="H6" i="3" s="1"/>
  <c r="P7" i="3"/>
  <c r="H20" i="1"/>
  <c r="G20" i="1"/>
  <c r="F20" i="1"/>
  <c r="H9" i="1"/>
  <c r="G6" i="1"/>
  <c r="G12" i="1"/>
  <c r="G22" i="1" s="1"/>
  <c r="F9" i="1"/>
  <c r="H6" i="1"/>
  <c r="H12" i="1"/>
  <c r="H22" i="1" s="1"/>
  <c r="F6" i="1"/>
  <c r="F12" i="1" s="1"/>
  <c r="I6" i="3" l="1"/>
  <c r="N7" i="3"/>
  <c r="N6" i="3" s="1"/>
  <c r="C12" i="3"/>
  <c r="C7" i="3" s="1"/>
  <c r="C6" i="3" s="1"/>
  <c r="C27" i="3"/>
  <c r="C26" i="3" s="1"/>
  <c r="C23" i="3"/>
  <c r="C22" i="3" s="1"/>
</calcChain>
</file>

<file path=xl/sharedStrings.xml><?xml version="1.0" encoding="utf-8"?>
<sst xmlns="http://schemas.openxmlformats.org/spreadsheetml/2006/main" count="163" uniqueCount="85">
  <si>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</si>
  <si>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</si>
  <si>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</si>
  <si>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</si>
  <si>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</si>
  <si>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</si>
  <si>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</si>
  <si>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</si>
  <si>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</si>
  <si>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</si>
  <si>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</si>
  <si>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</si>
  <si>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</si>
  <si>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PRIJEDLOG PLANA ZA 2017.</t>
  </si>
  <si>
    <t>PRIJEDLOG PLANA ZA 2018.</t>
  </si>
  <si>
    <t>PRIJEDLOG PLANA ZA 2019.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</si>
  <si>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</si>
  <si>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</si>
  <si>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</si>
  <si>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primici-</t>
  </si>
  <si>
    <t>Vlastiti prihodi</t>
  </si>
  <si>
    <t xml:space="preserve">Prihodi za posebne namjene 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</si>
  <si>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</si>
  <si>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</si>
  <si>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</si>
  <si>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</si>
  <si>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Ukupno (po izvorima)</t>
  </si>
  <si>
    <t>Ukupno prihodi i primici za 2017.</t>
  </si>
  <si>
    <t>2017.</t>
  </si>
  <si>
    <t>2018.</t>
  </si>
  <si>
    <t>Ukupno prihodi i primici za 2018.</t>
  </si>
  <si>
    <t>Ukupno prihodi i primici za 2019.</t>
  </si>
  <si>
    <t>Šifra</t>
  </si>
  <si>
    <t>Naziv</t>
  </si>
  <si>
    <t>Opći prihodi i primici                         DNŽ</t>
  </si>
  <si>
    <t>Opći prihodi i primici                         HZZO</t>
  </si>
  <si>
    <t>Prihodi za posebne namjene</t>
  </si>
  <si>
    <t>Prihodi od nefinancijske imovine i nadoknade šteta s osnova osiguranja</t>
  </si>
  <si>
    <t>UKUPNO</t>
  </si>
  <si>
    <t>PROJEKCIJA PLANA ZA 2018.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</si>
  <si>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</si>
  <si>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</si>
  <si>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</si>
  <si>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</si>
  <si>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</si>
  <si>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</si>
  <si>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</si>
  <si>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</si>
  <si>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</si>
  <si>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</si>
  <si>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</si>
  <si>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</si>
  <si>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</si>
  <si>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</si>
  <si>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</si>
  <si>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</si>
  <si>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</si>
  <si>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</si>
  <si>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Pomoći unutar opće države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</si>
  <si>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</si>
  <si>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</si>
  <si>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</si>
  <si>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</si>
  <si>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</si>
  <si>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</si>
  <si>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</si>
  <si>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</si>
  <si>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</si>
  <si>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</si>
  <si>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 xml:space="preserve"> PLAN RASHODA I IZDATAKA- 2017. GODINA</t>
  </si>
  <si>
    <t>Izdaci za fiancijsku imovinu i otplate  zajmova</t>
  </si>
  <si>
    <t>Izdaci za dane zajmove i depozite</t>
  </si>
  <si>
    <t xml:space="preserve">Izdaci za dane zajmove kreditnim i ostalim financijskim institucijama izvan javnog sektora </t>
  </si>
  <si>
    <t>Rashodi za dodatna ulaganja na postrojenjima i opremi</t>
  </si>
  <si>
    <t>Rashodi za dodatna ulaganja na prijevoznim sredstvima</t>
  </si>
  <si>
    <t>PROJEKCIJA PLANA ZA 2019.</t>
  </si>
  <si>
    <t>2019.</t>
  </si>
  <si>
    <t>PRIJEDLOG  FINANCIJSKOG PLANA   ZA 2017., 2018., 2019.</t>
  </si>
  <si>
    <t>Višak iz prethodne godine</t>
  </si>
  <si>
    <t>PLANA PRIHODA I PRIMITAKA ZA 2017. GODINU</t>
  </si>
  <si>
    <t>PLANA PRIHODA I PRIMITAKA ZA 2018. GODINU</t>
  </si>
  <si>
    <t>PLANA PRIHODA I PRIMITAKA ZA 2019. GODINU</t>
  </si>
  <si>
    <t xml:space="preserve">Pomoći                       </t>
  </si>
  <si>
    <t>Donacije</t>
  </si>
  <si>
    <t>Građevinski objekti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</si>
</sst>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/>
    <xf numFmtId="0" fontId="11" fillId="0" borderId="0"/>
    <xf numFmtId="0" fontId="13" fillId="0" borderId="0"/>
  </cellStyleXfs>
  <cellXfs count="139">
    <xf numFmtId="0" fontId="0" fillId="0" borderId="0" xfId="0"/>
    <xf numFmtId="0" fontId="3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left" wrapText="1"/>
    </xf>
    <xf numFmtId="0" fontId="5" fillId="0" borderId="0" xfId="2" applyNumberFormat="1" applyFont="1" applyFill="1" applyBorder="1" applyAlignment="1" applyProtection="1">
      <alignment wrapText="1"/>
    </xf>
    <xf numFmtId="0" fontId="6" fillId="0" borderId="1" xfId="2" quotePrefix="1" applyFont="1" applyBorder="1" applyAlignment="1">
      <alignment horizontal="left" wrapText="1"/>
    </xf>
    <xf numFmtId="0" fontId="6" fillId="0" borderId="2" xfId="2" quotePrefix="1" applyFont="1" applyBorder="1" applyAlignment="1">
      <alignment horizontal="left" wrapText="1"/>
    </xf>
    <xf numFmtId="0" fontId="6" fillId="0" borderId="2" xfId="2" quotePrefix="1" applyFont="1" applyBorder="1" applyAlignment="1">
      <alignment horizontal="center" wrapText="1"/>
    </xf>
    <xf numFmtId="0" fontId="6" fillId="0" borderId="2" xfId="2" quotePrefix="1" applyNumberFormat="1" applyFont="1" applyFill="1" applyBorder="1" applyAlignment="1" applyProtection="1">
      <alignment horizontal="left"/>
    </xf>
    <xf numFmtId="0" fontId="7" fillId="0" borderId="3" xfId="2" applyNumberFormat="1" applyFont="1" applyFill="1" applyBorder="1" applyAlignment="1" applyProtection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3" fontId="7" fillId="2" borderId="3" xfId="2" applyNumberFormat="1" applyFont="1" applyFill="1" applyBorder="1" applyAlignment="1" applyProtection="1">
      <alignment horizontal="center" wrapText="1"/>
    </xf>
    <xf numFmtId="0" fontId="7" fillId="0" borderId="0" xfId="2" applyFont="1" applyBorder="1" applyAlignment="1">
      <alignment horizontal="center" vertical="center" wrapText="1"/>
    </xf>
    <xf numFmtId="3" fontId="6" fillId="0" borderId="3" xfId="2" applyNumberFormat="1" applyFont="1" applyBorder="1" applyAlignment="1">
      <alignment horizontal="center"/>
    </xf>
    <xf numFmtId="3" fontId="3" fillId="0" borderId="0" xfId="2" applyNumberFormat="1" applyFont="1" applyFill="1" applyBorder="1" applyAlignment="1" applyProtection="1"/>
    <xf numFmtId="0" fontId="8" fillId="2" borderId="1" xfId="2" applyFont="1" applyFill="1" applyBorder="1" applyAlignment="1">
      <alignment horizontal="left"/>
    </xf>
    <xf numFmtId="0" fontId="10" fillId="2" borderId="2" xfId="2" applyNumberFormat="1" applyFont="1" applyFill="1" applyBorder="1" applyAlignment="1" applyProtection="1"/>
    <xf numFmtId="3" fontId="6" fillId="2" borderId="3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 applyProtection="1">
      <alignment horizontal="center" wrapText="1"/>
    </xf>
    <xf numFmtId="3" fontId="6" fillId="3" borderId="3" xfId="2" applyNumberFormat="1" applyFont="1" applyFill="1" applyBorder="1" applyAlignment="1" applyProtection="1">
      <alignment horizontal="center" wrapText="1"/>
    </xf>
    <xf numFmtId="3" fontId="6" fillId="0" borderId="1" xfId="2" applyNumberFormat="1" applyFont="1" applyBorder="1" applyAlignment="1">
      <alignment horizontal="center"/>
    </xf>
    <xf numFmtId="3" fontId="6" fillId="0" borderId="1" xfId="2" applyNumberFormat="1" applyFont="1" applyBorder="1" applyAlignment="1">
      <alignment horizontal="right"/>
    </xf>
    <xf numFmtId="3" fontId="6" fillId="0" borderId="3" xfId="2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/>
    <xf numFmtId="3" fontId="6" fillId="0" borderId="3" xfId="2" applyNumberFormat="1" applyFont="1" applyBorder="1" applyAlignment="1">
      <alignment horizontal="right"/>
    </xf>
    <xf numFmtId="0" fontId="6" fillId="0" borderId="2" xfId="2" quotePrefix="1" applyFont="1" applyBorder="1" applyAlignment="1">
      <alignment horizontal="left"/>
    </xf>
    <xf numFmtId="0" fontId="6" fillId="0" borderId="2" xfId="2" applyNumberFormat="1" applyFont="1" applyFill="1" applyBorder="1" applyAlignment="1" applyProtection="1">
      <alignment wrapText="1"/>
    </xf>
    <xf numFmtId="0" fontId="4" fillId="0" borderId="2" xfId="2" applyNumberFormat="1" applyFont="1" applyFill="1" applyBorder="1" applyAlignment="1" applyProtection="1">
      <alignment wrapText="1"/>
    </xf>
    <xf numFmtId="0" fontId="4" fillId="0" borderId="2" xfId="2" applyNumberFormat="1" applyFont="1" applyFill="1" applyBorder="1" applyAlignment="1" applyProtection="1">
      <alignment horizontal="center" wrapText="1"/>
    </xf>
    <xf numFmtId="0" fontId="5" fillId="0" borderId="3" xfId="2" applyNumberFormat="1" applyFont="1" applyFill="1" applyBorder="1" applyAlignment="1" applyProtection="1"/>
    <xf numFmtId="0" fontId="2" fillId="0" borderId="0" xfId="2" quotePrefix="1" applyNumberFormat="1" applyFont="1" applyFill="1" applyBorder="1" applyAlignment="1" applyProtection="1">
      <alignment horizontal="left" wrapText="1"/>
    </xf>
    <xf numFmtId="0" fontId="3" fillId="0" borderId="0" xfId="2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" fontId="10" fillId="0" borderId="0" xfId="2" applyNumberFormat="1" applyFont="1" applyAlignment="1">
      <alignment wrapText="1"/>
    </xf>
    <xf numFmtId="0" fontId="10" fillId="0" borderId="0" xfId="2" applyFont="1" applyAlignment="1">
      <alignment horizontal="center"/>
    </xf>
    <xf numFmtId="1" fontId="12" fillId="4" borderId="5" xfId="2" applyNumberFormat="1" applyFont="1" applyFill="1" applyBorder="1" applyAlignment="1">
      <alignment horizontal="right" vertical="top" wrapText="1"/>
    </xf>
    <xf numFmtId="1" fontId="12" fillId="4" borderId="6" xfId="2" applyNumberFormat="1" applyFont="1" applyFill="1" applyBorder="1" applyAlignment="1">
      <alignment horizontal="left" wrapText="1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1" fontId="10" fillId="0" borderId="10" xfId="2" applyNumberFormat="1" applyFont="1" applyBorder="1" applyAlignment="1">
      <alignment horizontal="left" wrapText="1"/>
    </xf>
    <xf numFmtId="3" fontId="10" fillId="0" borderId="11" xfId="2" applyNumberFormat="1" applyFont="1" applyBorder="1" applyAlignment="1">
      <alignment horizontal="center" vertical="center" wrapText="1"/>
    </xf>
    <xf numFmtId="3" fontId="10" fillId="0" borderId="11" xfId="2" applyNumberFormat="1" applyFont="1" applyBorder="1" applyAlignment="1">
      <alignment horizontal="center"/>
    </xf>
    <xf numFmtId="3" fontId="10" fillId="0" borderId="11" xfId="2" applyNumberFormat="1" applyFont="1" applyBorder="1" applyAlignment="1">
      <alignment horizontal="center" wrapText="1"/>
    </xf>
    <xf numFmtId="3" fontId="10" fillId="0" borderId="12" xfId="2" applyNumberFormat="1" applyFont="1" applyBorder="1" applyAlignment="1">
      <alignment horizontal="center" vertical="center" wrapText="1"/>
    </xf>
    <xf numFmtId="1" fontId="10" fillId="0" borderId="13" xfId="2" applyNumberFormat="1" applyFont="1" applyBorder="1" applyAlignment="1">
      <alignment horizontal="left" wrapText="1"/>
    </xf>
    <xf numFmtId="3" fontId="10" fillId="0" borderId="14" xfId="2" applyNumberFormat="1" applyFont="1" applyBorder="1" applyAlignment="1">
      <alignment horizontal="center" vertical="center" wrapText="1"/>
    </xf>
    <xf numFmtId="3" fontId="10" fillId="0" borderId="14" xfId="2" applyNumberFormat="1" applyFont="1" applyBorder="1" applyAlignment="1">
      <alignment horizontal="center"/>
    </xf>
    <xf numFmtId="3" fontId="10" fillId="0" borderId="14" xfId="2" applyNumberFormat="1" applyFont="1" applyBorder="1" applyAlignment="1">
      <alignment horizontal="center" wrapText="1"/>
    </xf>
    <xf numFmtId="3" fontId="10" fillId="0" borderId="15" xfId="2" applyNumberFormat="1" applyFont="1" applyBorder="1" applyAlignment="1">
      <alignment horizontal="center" vertical="center" wrapText="1"/>
    </xf>
    <xf numFmtId="3" fontId="10" fillId="0" borderId="3" xfId="2" applyNumberFormat="1" applyFont="1" applyBorder="1" applyAlignment="1">
      <alignment horizontal="center"/>
    </xf>
    <xf numFmtId="3" fontId="10" fillId="0" borderId="16" xfId="2" applyNumberFormat="1" applyFont="1" applyBorder="1" applyAlignment="1">
      <alignment horizontal="center"/>
    </xf>
    <xf numFmtId="1" fontId="10" fillId="0" borderId="17" xfId="2" applyNumberFormat="1" applyFont="1" applyBorder="1" applyAlignment="1">
      <alignment horizontal="left" wrapText="1"/>
    </xf>
    <xf numFmtId="1" fontId="10" fillId="0" borderId="18" xfId="2" applyNumberFormat="1" applyFont="1" applyBorder="1" applyAlignment="1">
      <alignment horizontal="left" wrapText="1"/>
    </xf>
    <xf numFmtId="3" fontId="10" fillId="0" borderId="19" xfId="2" applyNumberFormat="1" applyFont="1" applyBorder="1" applyAlignment="1">
      <alignment horizontal="center"/>
    </xf>
    <xf numFmtId="3" fontId="10" fillId="0" borderId="20" xfId="2" applyNumberFormat="1" applyFont="1" applyBorder="1" applyAlignment="1">
      <alignment horizontal="center"/>
    </xf>
    <xf numFmtId="1" fontId="12" fillId="0" borderId="21" xfId="2" applyNumberFormat="1" applyFont="1" applyBorder="1" applyAlignment="1">
      <alignment wrapText="1"/>
    </xf>
    <xf numFmtId="3" fontId="10" fillId="0" borderId="22" xfId="2" applyNumberFormat="1" applyFont="1" applyBorder="1" applyAlignment="1">
      <alignment horizontal="center"/>
    </xf>
    <xf numFmtId="3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2" applyAlignment="1">
      <alignment horizontal="center"/>
    </xf>
    <xf numFmtId="0" fontId="14" fillId="0" borderId="8" xfId="2" applyFont="1" applyBorder="1" applyAlignment="1">
      <alignment horizontal="center" vertical="center" wrapText="1"/>
    </xf>
    <xf numFmtId="0" fontId="3" fillId="0" borderId="0" xfId="3" applyNumberFormat="1" applyFont="1" applyFill="1" applyBorder="1" applyAlignment="1" applyProtection="1"/>
    <xf numFmtId="0" fontId="15" fillId="5" borderId="2" xfId="3" applyNumberFormat="1" applyFont="1" applyFill="1" applyBorder="1" applyAlignment="1" applyProtection="1">
      <alignment horizontal="center" vertical="center" wrapText="1"/>
    </xf>
    <xf numFmtId="0" fontId="7" fillId="5" borderId="3" xfId="3" applyNumberFormat="1" applyFont="1" applyFill="1" applyBorder="1" applyAlignment="1" applyProtection="1">
      <alignment horizontal="center" vertical="center" wrapText="1"/>
    </xf>
    <xf numFmtId="0" fontId="7" fillId="6" borderId="3" xfId="3" applyNumberFormat="1" applyFont="1" applyFill="1" applyBorder="1" applyAlignment="1" applyProtection="1">
      <alignment horizontal="center" vertical="center" wrapText="1"/>
    </xf>
    <xf numFmtId="0" fontId="15" fillId="5" borderId="3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Border="1" applyAlignment="1" applyProtection="1"/>
    <xf numFmtId="0" fontId="7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wrapText="1"/>
    </xf>
    <xf numFmtId="0" fontId="3" fillId="6" borderId="0" xfId="3" applyNumberFormat="1" applyFont="1" applyFill="1" applyBorder="1" applyAlignment="1" applyProtection="1"/>
    <xf numFmtId="0" fontId="16" fillId="0" borderId="0" xfId="3" applyNumberFormat="1" applyFont="1" applyFill="1" applyBorder="1" applyAlignment="1" applyProtection="1">
      <alignment wrapText="1"/>
    </xf>
    <xf numFmtId="0" fontId="7" fillId="6" borderId="0" xfId="3" applyNumberFormat="1" applyFont="1" applyFill="1" applyBorder="1" applyAlignment="1" applyProtection="1"/>
    <xf numFmtId="0" fontId="7" fillId="0" borderId="0" xfId="3" applyNumberFormat="1" applyFont="1" applyFill="1" applyBorder="1" applyAlignment="1" applyProtection="1">
      <alignment wrapText="1"/>
    </xf>
    <xf numFmtId="0" fontId="7" fillId="6" borderId="0" xfId="3" applyNumberFormat="1" applyFont="1" applyFill="1" applyBorder="1" applyAlignment="1" applyProtection="1">
      <alignment horizontal="center"/>
    </xf>
    <xf numFmtId="0" fontId="6" fillId="0" borderId="3" xfId="3" applyNumberFormat="1" applyFont="1" applyFill="1" applyBorder="1" applyAlignment="1" applyProtection="1">
      <alignment horizontal="left"/>
    </xf>
    <xf numFmtId="0" fontId="6" fillId="0" borderId="3" xfId="3" applyNumberFormat="1" applyFont="1" applyFill="1" applyBorder="1" applyAlignment="1" applyProtection="1">
      <alignment wrapText="1"/>
    </xf>
    <xf numFmtId="3" fontId="6" fillId="0" borderId="3" xfId="3" applyNumberFormat="1" applyFont="1" applyFill="1" applyBorder="1" applyAlignment="1" applyProtection="1">
      <alignment horizontal="center"/>
    </xf>
    <xf numFmtId="3" fontId="6" fillId="6" borderId="3" xfId="3" applyNumberFormat="1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/>
    <xf numFmtId="0" fontId="17" fillId="3" borderId="3" xfId="3" applyNumberFormat="1" applyFont="1" applyFill="1" applyBorder="1" applyAlignment="1" applyProtection="1">
      <alignment horizontal="center"/>
    </xf>
    <xf numFmtId="0" fontId="17" fillId="3" borderId="3" xfId="3" applyNumberFormat="1" applyFont="1" applyFill="1" applyBorder="1" applyAlignment="1" applyProtection="1">
      <alignment wrapText="1"/>
    </xf>
    <xf numFmtId="3" fontId="17" fillId="3" borderId="3" xfId="3" applyNumberFormat="1" applyFont="1" applyFill="1" applyBorder="1" applyAlignment="1" applyProtection="1">
      <alignment horizontal="center"/>
    </xf>
    <xf numFmtId="3" fontId="17" fillId="6" borderId="3" xfId="3" applyNumberFormat="1" applyFont="1" applyFill="1" applyBorder="1" applyAlignment="1" applyProtection="1">
      <alignment horizontal="center"/>
    </xf>
    <xf numFmtId="0" fontId="17" fillId="0" borderId="0" xfId="3" applyNumberFormat="1" applyFont="1" applyFill="1" applyBorder="1" applyAlignment="1" applyProtection="1"/>
    <xf numFmtId="0" fontId="3" fillId="0" borderId="3" xfId="3" applyNumberFormat="1" applyFont="1" applyFill="1" applyBorder="1" applyAlignment="1" applyProtection="1">
      <alignment horizontal="center"/>
    </xf>
    <xf numFmtId="0" fontId="3" fillId="0" borderId="3" xfId="3" applyNumberFormat="1" applyFont="1" applyFill="1" applyBorder="1" applyAlignment="1" applyProtection="1">
      <alignment wrapText="1"/>
    </xf>
    <xf numFmtId="3" fontId="3" fillId="0" borderId="3" xfId="3" applyNumberFormat="1" applyFont="1" applyFill="1" applyBorder="1" applyAlignment="1" applyProtection="1">
      <alignment horizontal="center"/>
    </xf>
    <xf numFmtId="3" fontId="3" fillId="6" borderId="3" xfId="3" applyNumberFormat="1" applyFont="1" applyFill="1" applyBorder="1" applyAlignment="1" applyProtection="1">
      <alignment horizontal="center"/>
    </xf>
    <xf numFmtId="0" fontId="18" fillId="0" borderId="0" xfId="3" applyNumberFormat="1" applyFont="1" applyFill="1" applyBorder="1" applyAlignment="1" applyProtection="1"/>
    <xf numFmtId="0" fontId="3" fillId="0" borderId="3" xfId="3" applyNumberFormat="1" applyFont="1" applyFill="1" applyBorder="1" applyAlignment="1" applyProtection="1"/>
    <xf numFmtId="0" fontId="18" fillId="5" borderId="0" xfId="3" applyNumberFormat="1" applyFont="1" applyFill="1" applyBorder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wrapText="1"/>
    </xf>
    <xf numFmtId="0" fontId="19" fillId="5" borderId="0" xfId="3" applyNumberFormat="1" applyFont="1" applyFill="1" applyBorder="1" applyAlignment="1" applyProtection="1"/>
    <xf numFmtId="0" fontId="20" fillId="3" borderId="3" xfId="3" applyNumberFormat="1" applyFont="1" applyFill="1" applyBorder="1" applyAlignment="1" applyProtection="1">
      <alignment horizontal="center"/>
    </xf>
    <xf numFmtId="0" fontId="20" fillId="3" borderId="3" xfId="3" applyNumberFormat="1" applyFont="1" applyFill="1" applyBorder="1" applyAlignment="1" applyProtection="1">
      <alignment wrapText="1"/>
    </xf>
    <xf numFmtId="3" fontId="20" fillId="3" borderId="3" xfId="3" applyNumberFormat="1" applyFont="1" applyFill="1" applyBorder="1" applyAlignment="1" applyProtection="1">
      <alignment horizontal="center"/>
    </xf>
    <xf numFmtId="3" fontId="20" fillId="6" borderId="3" xfId="3" applyNumberFormat="1" applyFont="1" applyFill="1" applyBorder="1" applyAlignment="1" applyProtection="1">
      <alignment horizontal="center"/>
    </xf>
    <xf numFmtId="0" fontId="20" fillId="0" borderId="0" xfId="3" applyNumberFormat="1" applyFont="1" applyFill="1" applyBorder="1" applyAlignment="1" applyProtection="1"/>
    <xf numFmtId="0" fontId="22" fillId="0" borderId="3" xfId="3" applyNumberFormat="1" applyFont="1" applyFill="1" applyBorder="1" applyAlignment="1" applyProtection="1">
      <alignment horizontal="center"/>
    </xf>
    <xf numFmtId="3" fontId="23" fillId="0" borderId="3" xfId="3" applyNumberFormat="1" applyFont="1" applyFill="1" applyBorder="1" applyAlignment="1" applyProtection="1">
      <alignment horizontal="center"/>
    </xf>
    <xf numFmtId="0" fontId="6" fillId="7" borderId="3" xfId="3" applyNumberFormat="1" applyFont="1" applyFill="1" applyBorder="1" applyAlignment="1" applyProtection="1">
      <alignment horizontal="center"/>
    </xf>
    <xf numFmtId="0" fontId="6" fillId="7" borderId="3" xfId="3" applyNumberFormat="1" applyFont="1" applyFill="1" applyBorder="1" applyAlignment="1" applyProtection="1">
      <alignment wrapText="1"/>
    </xf>
    <xf numFmtId="3" fontId="6" fillId="7" borderId="3" xfId="3" applyNumberFormat="1" applyFont="1" applyFill="1" applyBorder="1" applyAlignment="1" applyProtection="1">
      <alignment horizontal="center"/>
    </xf>
    <xf numFmtId="0" fontId="7" fillId="7" borderId="3" xfId="3" applyNumberFormat="1" applyFont="1" applyFill="1" applyBorder="1" applyAlignment="1" applyProtection="1">
      <alignment horizontal="center"/>
    </xf>
    <xf numFmtId="0" fontId="7" fillId="7" borderId="3" xfId="3" applyNumberFormat="1" applyFont="1" applyFill="1" applyBorder="1" applyAlignment="1" applyProtection="1">
      <alignment wrapText="1"/>
    </xf>
    <xf numFmtId="3" fontId="7" fillId="7" borderId="3" xfId="3" applyNumberFormat="1" applyFont="1" applyFill="1" applyBorder="1" applyAlignment="1" applyProtection="1">
      <alignment horizontal="center"/>
    </xf>
    <xf numFmtId="0" fontId="18" fillId="7" borderId="3" xfId="3" applyNumberFormat="1" applyFont="1" applyFill="1" applyBorder="1" applyAlignment="1" applyProtection="1">
      <alignment horizontal="center"/>
    </xf>
    <xf numFmtId="0" fontId="18" fillId="7" borderId="3" xfId="3" applyNumberFormat="1" applyFont="1" applyFill="1" applyBorder="1" applyAlignment="1" applyProtection="1">
      <alignment wrapText="1"/>
    </xf>
    <xf numFmtId="3" fontId="18" fillId="7" borderId="3" xfId="3" applyNumberFormat="1" applyFont="1" applyFill="1" applyBorder="1" applyAlignment="1" applyProtection="1">
      <alignment horizontal="center"/>
    </xf>
    <xf numFmtId="0" fontId="21" fillId="7" borderId="3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vertical="center" wrapText="1"/>
    </xf>
    <xf numFmtId="0" fontId="19" fillId="5" borderId="3" xfId="3" applyNumberFormat="1" applyFont="1" applyFill="1" applyBorder="1" applyAlignment="1" applyProtection="1"/>
    <xf numFmtId="0" fontId="8" fillId="0" borderId="1" xfId="2" quotePrefix="1" applyFont="1" applyBorder="1" applyAlignment="1">
      <alignment horizontal="left"/>
    </xf>
    <xf numFmtId="0" fontId="10" fillId="0" borderId="2" xfId="2" applyNumberFormat="1" applyFont="1" applyFill="1" applyBorder="1" applyAlignment="1" applyProtection="1"/>
    <xf numFmtId="0" fontId="8" fillId="0" borderId="1" xfId="2" applyNumberFormat="1" applyFont="1" applyFill="1" applyBorder="1" applyAlignment="1" applyProtection="1">
      <alignment horizontal="left" wrapText="1"/>
    </xf>
    <xf numFmtId="0" fontId="9" fillId="0" borderId="2" xfId="2" applyNumberFormat="1" applyFont="1" applyFill="1" applyBorder="1" applyAlignment="1" applyProtection="1">
      <alignment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/>
    <xf numFmtId="0" fontId="8" fillId="2" borderId="1" xfId="2" applyNumberFormat="1" applyFont="1" applyFill="1" applyBorder="1" applyAlignment="1" applyProtection="1">
      <alignment horizontal="left" wrapText="1"/>
    </xf>
    <xf numFmtId="0" fontId="9" fillId="2" borderId="2" xfId="2" applyNumberFormat="1" applyFont="1" applyFill="1" applyBorder="1" applyAlignment="1" applyProtection="1">
      <alignment wrapText="1"/>
    </xf>
    <xf numFmtId="0" fontId="10" fillId="2" borderId="2" xfId="2" applyNumberFormat="1" applyFont="1" applyFill="1" applyBorder="1" applyAlignment="1" applyProtection="1"/>
    <xf numFmtId="0" fontId="8" fillId="3" borderId="1" xfId="2" quotePrefix="1" applyNumberFormat="1" applyFont="1" applyFill="1" applyBorder="1" applyAlignment="1" applyProtection="1">
      <alignment horizontal="left" wrapText="1"/>
    </xf>
    <xf numFmtId="0" fontId="9" fillId="3" borderId="2" xfId="2" applyNumberFormat="1" applyFont="1" applyFill="1" applyBorder="1" applyAlignment="1" applyProtection="1">
      <alignment wrapText="1"/>
    </xf>
    <xf numFmtId="0" fontId="8" fillId="0" borderId="1" xfId="2" quotePrefix="1" applyNumberFormat="1" applyFont="1" applyFill="1" applyBorder="1" applyAlignment="1" applyProtection="1">
      <alignment horizontal="left" wrapText="1"/>
    </xf>
    <xf numFmtId="0" fontId="6" fillId="0" borderId="1" xfId="2" applyNumberFormat="1" applyFont="1" applyFill="1" applyBorder="1" applyAlignment="1" applyProtection="1">
      <alignment horizontal="left" wrapText="1"/>
    </xf>
    <xf numFmtId="0" fontId="4" fillId="0" borderId="2" xfId="2" applyNumberFormat="1" applyFont="1" applyFill="1" applyBorder="1" applyAlignment="1" applyProtection="1">
      <alignment wrapText="1"/>
    </xf>
    <xf numFmtId="0" fontId="3" fillId="0" borderId="2" xfId="2" applyNumberFormat="1" applyFont="1" applyFill="1" applyBorder="1" applyAlignment="1" applyProtection="1"/>
    <xf numFmtId="0" fontId="2" fillId="0" borderId="0" xfId="2" quotePrefix="1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wrapText="1"/>
    </xf>
    <xf numFmtId="0" fontId="8" fillId="3" borderId="22" xfId="2" applyFont="1" applyFill="1" applyBorder="1" applyAlignment="1">
      <alignment horizontal="center" vertical="center"/>
    </xf>
    <xf numFmtId="0" fontId="9" fillId="3" borderId="23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3" fontId="12" fillId="3" borderId="22" xfId="2" applyNumberFormat="1" applyFont="1" applyFill="1" applyBorder="1" applyAlignment="1">
      <alignment horizontal="center"/>
    </xf>
    <xf numFmtId="3" fontId="12" fillId="3" borderId="23" xfId="2" applyNumberFormat="1" applyFont="1" applyFill="1" applyBorder="1" applyAlignment="1">
      <alignment horizontal="center"/>
    </xf>
    <xf numFmtId="3" fontId="12" fillId="3" borderId="24" xfId="2" applyNumberFormat="1" applyFont="1" applyFill="1" applyBorder="1" applyAlignment="1">
      <alignment horizontal="center"/>
    </xf>
    <xf numFmtId="0" fontId="2" fillId="0" borderId="25" xfId="3" applyNumberFormat="1" applyFont="1" applyFill="1" applyBorder="1" applyAlignment="1" applyProtection="1">
      <alignment horizontal="center" vertical="center"/>
    </xf>
  </cellXfs>
  <cellStyles count="5">
    <cellStyle name="Excel Built-in Explanatory Text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/Users/MARIJA/Desktop/.16.09.2016.%20godina/REBALANS%20I%20FINANCIJSKI%20PLANOVI/RUJAN/OP&#262;I%20DIO1%20UKUPNO.xlsx" TargetMode="External"/><Relationship Id="rId1" Type="http://schemas.openxmlformats.org/officeDocument/2006/relationships/externalLinkPath" Target="/Users/MARIJA/Desktop/.16.09.2016.%20godina/REBALANS%20I%20FINANCIJSKI%20PLANOVI/RUJAN/OP&#262;I%20DIO1%20UKUPNO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externalLinkPath" Target="/Users/MARIJA/Desktop/.16.09.2016.%20godina/REBALANS%20I%20FINANCIJSKI%20PLANOVI/RUJAN/12.09.%20PRIHODI%20UKUPNO1%20-%20Copy.xlsx" TargetMode="External"/><Relationship Id="rId3" Type="http://schemas.openxmlformats.org/officeDocument/2006/relationships/externalLinkPath" Target="/Users/MARIJA/Desktop/.16.09.2016.%20godina/REBALANS%20I%20FINANCIJSKI%20PLANOVI/RUJAN/12.09.%20PRIHODI%20UKUPNO1%20-%20Copy.xlsx" TargetMode="External"/><Relationship Id="rId7" Type="http://schemas.openxmlformats.org/officeDocument/2006/relationships/externalLinkPath" Target="/Users/MARIJA/Desktop/.16.09.2016.%20godina/REBALANS%20I%20FINANCIJSKI%20PLANOVI/RUJAN/12.09.%20PRIHODI%20UKUPNO1%20-%20Copy.xlsx" TargetMode="External"/><Relationship Id="rId2" Type="http://schemas.openxmlformats.org/officeDocument/2006/relationships/externalLinkPath" Target="/Users/MARIJA/Desktop/.16.09.2016.%20godina/REBALANS%20I%20FINANCIJSKI%20PLANOVI/RUJAN/12.09.%20PRIHODI%20UKUPNO1%20-%20Copy.xlsx" TargetMode="External"/><Relationship Id="rId1" Type="http://schemas.openxmlformats.org/officeDocument/2006/relationships/externalLinkPath" Target="/Users/MARIJA/Desktop/.16.09.2016.%20godina/REBALANS%20I%20FINANCIJSKI%20PLANOVI/RUJAN/12.09.%20PRIHODI%20UKUPNO1%20-%20Copy.xlsx" TargetMode="External"/><Relationship Id="rId6" Type="http://schemas.openxmlformats.org/officeDocument/2006/relationships/externalLinkPath" Target="/Users/MARIJA/Desktop/.16.09.2016.%20godina/REBALANS%20I%20FINANCIJSKI%20PLANOVI/RUJAN/12.09.%20PRIHODI%20UKUPNO1%20-%20Copy.xlsx" TargetMode="External"/><Relationship Id="rId5" Type="http://schemas.openxmlformats.org/officeDocument/2006/relationships/externalLinkPath" Target="/Users/MARIJA/Desktop/.16.09.2016.%20godina/REBALANS%20I%20FINANCIJSKI%20PLANOVI/RUJAN/12.09.%20PRIHODI%20UKUPNO1%20-%20Copy.xls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externalLinkPath" Target="/Users/MARIJA/Desktop/.16.09.2016.%20godina/REBALANS%20I%20FINANCIJSKI%20PLANOVI/RUJAN/12.09.%20PRIHODI%20UKUPNO1%20-%20Copy.xlsx" TargetMode="External"/><Relationship Id="rId9" Type="http://schemas.openxmlformats.org/officeDocument/2006/relationships/externalLinkPath" Target="/Users/MARIJA/Desktop/.16.09.2016.%20godina/REBALANS%20I%20FINANCIJSKI%20PLANOVI/RUJAN/12.09.%20PRIHODI%20UKUPNO1%20-%20Copy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externalLinkPath" Target="/Users/MARIJA/Desktop/2015/RREBALANS%20DN&#381;%20svibanj%20-LISTOPAD%202015/FINANCIJSKI%20PLANOVI/OBRASCI%20USTANOVA/PLAN%20RASHODA%20I%20IZDATAKA/NAJZADNJA%20ZA%20FINANCIJE%202016.%20godinaUSTANOVE%20-PLAN%20RASHODA%20I%20IZDATAKA%20UKUPNOyy.xlsx" TargetMode="External"/><Relationship Id="rId3" Type="http://schemas.openxmlformats.org/officeDocument/2006/relationships/externalLinkPath" Target="/Users/MARIJA/Desktop/2015/RREBALANS%20DN&#381;%20svibanj%20-LISTOPAD%202015/FINANCIJSKI%20PLANOVI/OBRASCI%20USTANOVA/PLAN%20RASHODA%20I%20IZDATAKA/NAJZADNJA%20ZA%20FINANCIJE%202016.%20godinaUSTANOVE%20-PLAN%20RASHODA%20I%20IZDATAKA%20UKUPNOyy.xlsx" TargetMode="External"/><Relationship Id="rId7" Type="http://schemas.openxmlformats.org/officeDocument/2006/relationships/externalLinkPath" Target="/Users/MARIJA/Desktop/2015/RREBALANS%20DN&#381;%20svibanj%20-LISTOPAD%202015/FINANCIJSKI%20PLANOVI/OBRASCI%20USTANOVA/PLAN%20RASHODA%20I%20IZDATAKA/NAJZADNJA%20ZA%20FINANCIJE%202016.%20godinaUSTANOVE%20-PLAN%20RASHODA%20I%20IZDATAKA%20UKUPNOyy.xlsx" TargetMode="External"/><Relationship Id="rId2" Type="http://schemas.openxmlformats.org/officeDocument/2006/relationships/externalLinkPath" Target="/Users/MARIJA/Desktop/2015/RREBALANS%20DN&#381;%20svibanj%20-LISTOPAD%202015/FINANCIJSKI%20PLANOVI/OBRASCI%20USTANOVA/PLAN%20RASHODA%20I%20IZDATAKA/NAJZADNJA%20ZA%20FINANCIJE%202016.%20godinaUSTANOVE%20-PLAN%20RASHODA%20I%20IZDATAKA%20UKUPNOyy.xlsx" TargetMode="External"/><Relationship Id="rId1" Type="http://schemas.openxmlformats.org/officeDocument/2006/relationships/externalLinkPath" Target="/Users/MARIJA/Desktop/2015/RREBALANS%20DN&#381;%20svibanj%20-LISTOPAD%202015/FINANCIJSKI%20PLANOVI/OBRASCI%20USTANOVA/PLAN%20RASHODA%20I%20IZDATAKA/NAJZADNJA%20ZA%20FINANCIJE%202016.%20godinaUSTANOVE%20-PLAN%20RASHODA%20I%20IZDATAKA%20UKUPNOyy.xlsx" TargetMode="External"/><Relationship Id="rId6" Type="http://schemas.openxmlformats.org/officeDocument/2006/relationships/externalLinkPath" Target="/Users/MARIJA/Desktop/2015/RREBALANS%20DN&#381;%20svibanj%20-LISTOPAD%202015/FINANCIJSKI%20PLANOVI/OBRASCI%20USTANOVA/PLAN%20RASHODA%20I%20IZDATAKA/NAJZADNJA%20ZA%20FINANCIJE%202016.%20godinaUSTANOVE%20-PLAN%20RASHODA%20I%20IZDATAKA%20UKUPNOyy.xlsx" TargetMode="External"/><Relationship Id="rId5" Type="http://schemas.openxmlformats.org/officeDocument/2006/relationships/externalLinkPath" Target="/Users/MARIJA/Desktop/2015/RREBALANS%20DN&#381;%20svibanj%20-LISTOPAD%202015/FINANCIJSKI%20PLANOVI/OBRASCI%20USTANOVA/PLAN%20RASHODA%20I%20IZDATAKA/NAJZADNJA%20ZA%20FINANCIJE%202016.%20godinaUSTANOVE%20-PLAN%20RASHODA%20I%20IZDATAKA%20UKUPNOyy.xlsx" TargetMode="External"/><Relationship Id="rId4" Type="http://schemas.openxmlformats.org/officeDocument/2006/relationships/externalLinkPath" Target="/Users/MARIJA/Desktop/2015/RREBALANS%20DN&#381;%20svibanj%20-LISTOPAD%202015/FINANCIJSKI%20PLANOVI/OBRASCI%20USTANOVA/PLAN%20RASHODA%20I%20IZDATAKA/NAJZADNJA%20ZA%20FINANCIJE%202016.%20godinaUSTANOVE%20-PLAN%20RASHODA%20I%20IZDATAKA%20UKUPNOyy.xlsx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4" workbookViewId="0">
      <selection activeCell="F8" sqref="F8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31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14" ht="60" customHeight="1" x14ac:dyDescent="0.2">
      <c r="A1" s="117" t="s">
        <v>77</v>
      </c>
      <c r="B1" s="117"/>
      <c r="C1" s="117"/>
      <c r="D1" s="117"/>
      <c r="E1" s="117"/>
      <c r="F1" s="117"/>
      <c r="G1" s="117"/>
      <c r="H1" s="117"/>
    </row>
    <row r="2" spans="1:14" s="2" customFormat="1" ht="26.25" customHeight="1" x14ac:dyDescent="0.2">
      <c r="A2" s="117" t="s">
        <v>0</v>
      </c>
      <c r="B2" s="117"/>
      <c r="C2" s="117"/>
      <c r="D2" s="117"/>
      <c r="E2" s="117"/>
      <c r="F2" s="117"/>
      <c r="G2" s="118"/>
      <c r="H2" s="118"/>
    </row>
    <row r="3" spans="1:14" ht="25.5" customHeight="1" x14ac:dyDescent="0.2">
      <c r="A3" s="117"/>
      <c r="B3" s="117"/>
      <c r="C3" s="117"/>
      <c r="D3" s="117"/>
      <c r="E3" s="117"/>
      <c r="F3" s="117"/>
      <c r="G3" s="117"/>
      <c r="H3" s="119"/>
    </row>
    <row r="4" spans="1:14" ht="9" customHeight="1" x14ac:dyDescent="0.25">
      <c r="A4" s="3"/>
      <c r="B4" s="4"/>
      <c r="C4" s="4"/>
      <c r="D4" s="4"/>
      <c r="E4" s="4"/>
    </row>
    <row r="5" spans="1:14" ht="27.75" customHeight="1" x14ac:dyDescent="0.25">
      <c r="A5" s="5"/>
      <c r="B5" s="6"/>
      <c r="C5" s="6"/>
      <c r="D5" s="7"/>
      <c r="E5" s="8"/>
      <c r="F5" s="9" t="s">
        <v>13</v>
      </c>
      <c r="G5" s="9" t="s">
        <v>14</v>
      </c>
      <c r="H5" s="9" t="s">
        <v>15</v>
      </c>
      <c r="I5" s="10"/>
    </row>
    <row r="6" spans="1:14" ht="27.75" customHeight="1" x14ac:dyDescent="0.25">
      <c r="A6" s="120" t="s">
        <v>1</v>
      </c>
      <c r="B6" s="121"/>
      <c r="C6" s="121"/>
      <c r="D6" s="121"/>
      <c r="E6" s="122"/>
      <c r="F6" s="11">
        <f>SUM(F7:F8)</f>
        <v>4007718</v>
      </c>
      <c r="G6" s="11">
        <f>SUM(G7:G8)</f>
        <v>3974000</v>
      </c>
      <c r="H6" s="11">
        <f>SUM(H7:H8)</f>
        <v>3974000</v>
      </c>
      <c r="I6" s="12"/>
    </row>
    <row r="7" spans="1:14" ht="22.5" customHeight="1" x14ac:dyDescent="0.25">
      <c r="A7" s="115" t="s">
        <v>2</v>
      </c>
      <c r="B7" s="116"/>
      <c r="C7" s="116"/>
      <c r="D7" s="116"/>
      <c r="E7" s="114"/>
      <c r="F7" s="13">
        <v>4007718</v>
      </c>
      <c r="G7" s="13">
        <v>3974000</v>
      </c>
      <c r="H7" s="13">
        <v>3974000</v>
      </c>
    </row>
    <row r="8" spans="1:14" ht="22.5" customHeight="1" x14ac:dyDescent="0.25">
      <c r="A8" s="113" t="s">
        <v>3</v>
      </c>
      <c r="B8" s="114"/>
      <c r="C8" s="114"/>
      <c r="D8" s="114"/>
      <c r="E8" s="114"/>
      <c r="F8" s="13"/>
      <c r="G8" s="13"/>
      <c r="H8" s="13"/>
      <c r="L8" s="14"/>
      <c r="M8" s="14"/>
      <c r="N8" s="14"/>
    </row>
    <row r="9" spans="1:14" ht="22.5" customHeight="1" x14ac:dyDescent="0.25">
      <c r="A9" s="15" t="s">
        <v>4</v>
      </c>
      <c r="B9" s="16"/>
      <c r="C9" s="16"/>
      <c r="D9" s="16"/>
      <c r="E9" s="16"/>
      <c r="F9" s="17">
        <f>SUM(F10:F11)</f>
        <v>3990718</v>
      </c>
      <c r="G9" s="17">
        <f>SUM(G10:G11)</f>
        <v>3909000</v>
      </c>
      <c r="H9" s="17">
        <f>SUM(H10:H11)</f>
        <v>3909000</v>
      </c>
    </row>
    <row r="10" spans="1:14" ht="22.5" customHeight="1" x14ac:dyDescent="0.25">
      <c r="A10" s="125" t="s">
        <v>5</v>
      </c>
      <c r="B10" s="116"/>
      <c r="C10" s="116"/>
      <c r="D10" s="116"/>
      <c r="E10" s="131"/>
      <c r="F10" s="18">
        <v>3934718</v>
      </c>
      <c r="G10" s="18">
        <v>3854000</v>
      </c>
      <c r="H10" s="18">
        <v>3854000</v>
      </c>
    </row>
    <row r="11" spans="1:14" ht="22.5" customHeight="1" x14ac:dyDescent="0.25">
      <c r="A11" s="113" t="s">
        <v>6</v>
      </c>
      <c r="B11" s="114"/>
      <c r="C11" s="114"/>
      <c r="D11" s="114"/>
      <c r="E11" s="114"/>
      <c r="F11" s="18">
        <v>56000</v>
      </c>
      <c r="G11" s="18">
        <v>55000</v>
      </c>
      <c r="H11" s="18">
        <v>55000</v>
      </c>
    </row>
    <row r="12" spans="1:14" ht="22.5" customHeight="1" x14ac:dyDescent="0.25">
      <c r="A12" s="123" t="s">
        <v>7</v>
      </c>
      <c r="B12" s="124"/>
      <c r="C12" s="124"/>
      <c r="D12" s="124"/>
      <c r="E12" s="124"/>
      <c r="F12" s="19">
        <f>+F6-F9</f>
        <v>17000</v>
      </c>
      <c r="G12" s="19">
        <f>+G6-G9</f>
        <v>65000</v>
      </c>
      <c r="H12" s="19">
        <f>+H6-H9</f>
        <v>65000</v>
      </c>
    </row>
    <row r="13" spans="1:14" ht="25.5" customHeight="1" x14ac:dyDescent="0.2">
      <c r="A13" s="117"/>
      <c r="B13" s="130"/>
      <c r="C13" s="130"/>
      <c r="D13" s="130"/>
      <c r="E13" s="130"/>
      <c r="F13" s="119"/>
      <c r="G13" s="119"/>
      <c r="H13" s="119"/>
    </row>
    <row r="14" spans="1:14" ht="27.75" customHeight="1" x14ac:dyDescent="0.25">
      <c r="A14" s="5"/>
      <c r="B14" s="6"/>
      <c r="C14" s="6"/>
      <c r="D14" s="7"/>
      <c r="E14" s="8"/>
      <c r="F14" s="9" t="s">
        <v>13</v>
      </c>
      <c r="G14" s="9" t="s">
        <v>14</v>
      </c>
      <c r="H14" s="9" t="s">
        <v>15</v>
      </c>
    </row>
    <row r="15" spans="1:14" ht="22.5" customHeight="1" x14ac:dyDescent="0.25">
      <c r="A15" s="126" t="s">
        <v>8</v>
      </c>
      <c r="B15" s="127"/>
      <c r="C15" s="127"/>
      <c r="D15" s="127"/>
      <c r="E15" s="128"/>
      <c r="F15" s="20">
        <v>374583</v>
      </c>
      <c r="G15" s="21">
        <v>380000</v>
      </c>
      <c r="H15" s="22">
        <v>380000</v>
      </c>
    </row>
    <row r="16" spans="1:14" s="23" customFormat="1" ht="25.5" customHeight="1" x14ac:dyDescent="0.25">
      <c r="A16" s="129"/>
      <c r="B16" s="130"/>
      <c r="C16" s="130"/>
      <c r="D16" s="130"/>
      <c r="E16" s="130"/>
      <c r="F16" s="119"/>
      <c r="G16" s="119"/>
      <c r="H16" s="119"/>
    </row>
    <row r="17" spans="1:8" s="23" customFormat="1" ht="27.75" customHeight="1" x14ac:dyDescent="0.25">
      <c r="A17" s="5"/>
      <c r="B17" s="6"/>
      <c r="C17" s="6"/>
      <c r="D17" s="7"/>
      <c r="E17" s="8"/>
      <c r="F17" s="9" t="s">
        <v>13</v>
      </c>
      <c r="G17" s="9" t="s">
        <v>14</v>
      </c>
      <c r="H17" s="9" t="s">
        <v>15</v>
      </c>
    </row>
    <row r="18" spans="1:8" s="23" customFormat="1" ht="22.5" customHeight="1" x14ac:dyDescent="0.25">
      <c r="A18" s="115" t="s">
        <v>9</v>
      </c>
      <c r="B18" s="116"/>
      <c r="C18" s="116"/>
      <c r="D18" s="116"/>
      <c r="E18" s="116"/>
      <c r="F18" s="24">
        <v>0</v>
      </c>
      <c r="G18" s="24">
        <v>0</v>
      </c>
      <c r="H18" s="24">
        <v>0</v>
      </c>
    </row>
    <row r="19" spans="1:8" s="23" customFormat="1" ht="22.5" customHeight="1" x14ac:dyDescent="0.25">
      <c r="A19" s="115" t="s">
        <v>10</v>
      </c>
      <c r="B19" s="116"/>
      <c r="C19" s="116"/>
      <c r="D19" s="116"/>
      <c r="E19" s="116"/>
      <c r="F19" s="24"/>
      <c r="G19" s="24"/>
      <c r="H19" s="24"/>
    </row>
    <row r="20" spans="1:8" s="23" customFormat="1" ht="22.5" customHeight="1" x14ac:dyDescent="0.25">
      <c r="A20" s="125" t="s">
        <v>11</v>
      </c>
      <c r="B20" s="116"/>
      <c r="C20" s="116"/>
      <c r="D20" s="116"/>
      <c r="E20" s="116"/>
      <c r="F20" s="13">
        <f>F18-F19</f>
        <v>0</v>
      </c>
      <c r="G20" s="13">
        <f>G18-G19</f>
        <v>0</v>
      </c>
      <c r="H20" s="13">
        <f>H18-H19</f>
        <v>0</v>
      </c>
    </row>
    <row r="21" spans="1:8" s="23" customFormat="1" ht="15" customHeight="1" x14ac:dyDescent="0.25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 x14ac:dyDescent="0.25">
      <c r="A22" s="125" t="s">
        <v>12</v>
      </c>
      <c r="B22" s="116"/>
      <c r="C22" s="116"/>
      <c r="D22" s="116"/>
      <c r="E22" s="116"/>
      <c r="F22" s="13">
        <v>447583</v>
      </c>
      <c r="G22" s="13">
        <f>SUM(G12,G15,G20)</f>
        <v>445000</v>
      </c>
      <c r="H22" s="13">
        <f>SUM(H12,H15,H20)</f>
        <v>445000</v>
      </c>
    </row>
    <row r="23" spans="1:8" s="23" customFormat="1" ht="18" customHeight="1" x14ac:dyDescent="0.25">
      <c r="A23" s="30"/>
      <c r="B23" s="4"/>
      <c r="C23" s="4"/>
      <c r="D23" s="4"/>
      <c r="E23" s="4"/>
    </row>
  </sheetData>
  <dataConsolidate>
    <dataRefs count="2">
      <dataRef ref="F18:H21" sheet="BOLNICA" r:id="rId1"/>
      <dataRef ref="F18:H21" sheet="ZZJZ" r:id="rId2"/>
    </dataRefs>
  </dataConsolidate>
  <mergeCells count="16">
    <mergeCell ref="A12:E12"/>
    <mergeCell ref="A22:E22"/>
    <mergeCell ref="A8:E8"/>
    <mergeCell ref="A15:E15"/>
    <mergeCell ref="A16:H16"/>
    <mergeCell ref="A10:E10"/>
    <mergeCell ref="A13:H13"/>
    <mergeCell ref="A18:E18"/>
    <mergeCell ref="A19:E19"/>
    <mergeCell ref="A20:E20"/>
    <mergeCell ref="A11:E11"/>
    <mergeCell ref="A7:E7"/>
    <mergeCell ref="A1:H1"/>
    <mergeCell ref="A2:H2"/>
    <mergeCell ref="A3:H3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2" workbookViewId="0">
      <selection activeCell="B27" sqref="B27"/>
    </sheetView>
  </sheetViews>
  <sheetFormatPr defaultRowHeight="15" x14ac:dyDescent="0.25"/>
  <cols>
    <col min="1" max="1" width="9.42578125" customWidth="1"/>
    <col min="2" max="3" width="13.42578125" style="32" customWidth="1"/>
    <col min="4" max="4" width="15.42578125" style="32" customWidth="1"/>
    <col min="5" max="5" width="13.140625" style="32" customWidth="1"/>
    <col min="6" max="6" width="13.85546875" style="32" customWidth="1"/>
    <col min="7" max="9" width="17" style="32" customWidth="1"/>
  </cols>
  <sheetData>
    <row r="1" spans="1:9" hidden="1" x14ac:dyDescent="0.25"/>
    <row r="2" spans="1:9" ht="18" customHeight="1" x14ac:dyDescent="0.25">
      <c r="A2" s="117" t="s">
        <v>79</v>
      </c>
      <c r="B2" s="117"/>
      <c r="C2" s="117"/>
      <c r="D2" s="117"/>
      <c r="E2" s="117"/>
      <c r="F2" s="117"/>
      <c r="G2" s="117"/>
      <c r="H2" s="117"/>
      <c r="I2" s="117"/>
    </row>
    <row r="3" spans="1:9" ht="6.75" customHeight="1" thickBot="1" x14ac:dyDescent="0.3">
      <c r="A3" s="33"/>
      <c r="B3" s="34"/>
      <c r="C3" s="34"/>
      <c r="D3" s="34"/>
      <c r="E3" s="34"/>
      <c r="F3" s="34"/>
      <c r="G3" s="34"/>
      <c r="H3" s="34" t="s">
        <v>16</v>
      </c>
      <c r="I3" s="34" t="s">
        <v>16</v>
      </c>
    </row>
    <row r="4" spans="1:9" ht="27.75" customHeight="1" thickBot="1" x14ac:dyDescent="0.3">
      <c r="A4" s="35" t="s">
        <v>17</v>
      </c>
      <c r="B4" s="132" t="s">
        <v>28</v>
      </c>
      <c r="C4" s="133"/>
      <c r="D4" s="133"/>
      <c r="E4" s="133"/>
      <c r="F4" s="133"/>
      <c r="G4" s="133"/>
      <c r="H4" s="133"/>
      <c r="I4" s="134"/>
    </row>
    <row r="5" spans="1:9" ht="66.75" customHeight="1" thickBot="1" x14ac:dyDescent="0.3">
      <c r="A5" s="36" t="s">
        <v>18</v>
      </c>
      <c r="B5" s="37" t="s">
        <v>19</v>
      </c>
      <c r="C5" s="38" t="s">
        <v>20</v>
      </c>
      <c r="D5" s="38" t="s">
        <v>21</v>
      </c>
      <c r="E5" s="38" t="s">
        <v>22</v>
      </c>
      <c r="F5" s="38" t="s">
        <v>23</v>
      </c>
      <c r="G5" s="61" t="s">
        <v>24</v>
      </c>
      <c r="H5" s="39" t="s">
        <v>25</v>
      </c>
      <c r="I5" s="39" t="s">
        <v>78</v>
      </c>
    </row>
    <row r="6" spans="1:9" x14ac:dyDescent="0.25">
      <c r="A6" s="40">
        <v>632</v>
      </c>
      <c r="B6" s="41"/>
      <c r="C6" s="42"/>
      <c r="D6" s="43"/>
      <c r="E6" s="41"/>
      <c r="F6" s="41"/>
      <c r="G6" s="41"/>
      <c r="H6" s="44"/>
      <c r="I6" s="44"/>
    </row>
    <row r="7" spans="1:9" x14ac:dyDescent="0.25">
      <c r="A7" s="45">
        <v>634</v>
      </c>
      <c r="B7" s="46"/>
      <c r="C7" s="47"/>
      <c r="D7" s="48"/>
      <c r="E7" s="46">
        <v>2965000</v>
      </c>
      <c r="F7" s="46"/>
      <c r="G7" s="46"/>
      <c r="H7" s="49"/>
      <c r="I7" s="49"/>
    </row>
    <row r="8" spans="1:9" x14ac:dyDescent="0.25">
      <c r="A8" s="45">
        <v>636</v>
      </c>
      <c r="B8" s="46"/>
      <c r="C8" s="47"/>
      <c r="D8" s="48"/>
      <c r="E8" s="46"/>
      <c r="F8" s="46"/>
      <c r="G8" s="46"/>
      <c r="H8" s="49"/>
      <c r="I8" s="49"/>
    </row>
    <row r="9" spans="1:9" x14ac:dyDescent="0.25">
      <c r="A9" s="45">
        <v>638</v>
      </c>
      <c r="B9" s="46"/>
      <c r="C9" s="47"/>
      <c r="D9" s="48"/>
      <c r="E9" s="46"/>
      <c r="F9" s="46"/>
      <c r="G9" s="46"/>
      <c r="H9" s="49"/>
      <c r="I9" s="49"/>
    </row>
    <row r="10" spans="1:9" x14ac:dyDescent="0.25">
      <c r="A10" s="45">
        <v>641</v>
      </c>
      <c r="B10" s="46"/>
      <c r="C10" s="47"/>
      <c r="D10" s="48"/>
      <c r="E10" s="46"/>
      <c r="F10" s="46"/>
      <c r="G10" s="46"/>
      <c r="H10" s="49"/>
      <c r="I10" s="49"/>
    </row>
    <row r="11" spans="1:9" x14ac:dyDescent="0.25">
      <c r="A11" s="45">
        <v>642</v>
      </c>
      <c r="B11" s="50"/>
      <c r="C11" s="50"/>
      <c r="D11" s="50"/>
      <c r="E11" s="50"/>
      <c r="F11" s="50"/>
      <c r="G11" s="50"/>
      <c r="H11" s="51"/>
      <c r="I11" s="51"/>
    </row>
    <row r="12" spans="1:9" x14ac:dyDescent="0.25">
      <c r="A12" s="45">
        <v>651</v>
      </c>
      <c r="B12" s="50"/>
      <c r="C12" s="50"/>
      <c r="D12" s="50"/>
      <c r="E12" s="50"/>
      <c r="F12" s="50"/>
      <c r="G12" s="50"/>
      <c r="H12" s="51"/>
      <c r="I12" s="51"/>
    </row>
    <row r="13" spans="1:9" x14ac:dyDescent="0.25">
      <c r="A13" s="45">
        <v>652</v>
      </c>
      <c r="B13" s="50"/>
      <c r="C13" s="50"/>
      <c r="D13" s="50">
        <v>80000</v>
      </c>
      <c r="E13" s="50"/>
      <c r="F13" s="50"/>
      <c r="G13" s="50"/>
      <c r="H13" s="51"/>
      <c r="I13" s="51"/>
    </row>
    <row r="14" spans="1:9" x14ac:dyDescent="0.25">
      <c r="A14" s="52">
        <v>661</v>
      </c>
      <c r="B14" s="50"/>
      <c r="C14" s="50">
        <v>580000</v>
      </c>
      <c r="D14" s="50"/>
      <c r="E14" s="50"/>
      <c r="F14" s="50"/>
      <c r="G14" s="50"/>
      <c r="H14" s="51"/>
      <c r="I14" s="51"/>
    </row>
    <row r="15" spans="1:9" x14ac:dyDescent="0.25">
      <c r="A15" s="52">
        <v>663</v>
      </c>
      <c r="B15" s="50"/>
      <c r="C15" s="50"/>
      <c r="D15" s="50"/>
      <c r="E15" s="50"/>
      <c r="F15" s="50"/>
      <c r="G15" s="50"/>
      <c r="H15" s="51"/>
      <c r="I15" s="51"/>
    </row>
    <row r="16" spans="1:9" x14ac:dyDescent="0.25">
      <c r="A16" s="52">
        <v>671</v>
      </c>
      <c r="B16" s="50">
        <v>382718</v>
      </c>
      <c r="C16" s="50"/>
      <c r="D16" s="50"/>
      <c r="E16" s="50"/>
      <c r="F16" s="50"/>
      <c r="G16" s="50"/>
      <c r="H16" s="51"/>
      <c r="I16" s="51"/>
    </row>
    <row r="17" spans="1:9" x14ac:dyDescent="0.25">
      <c r="A17" s="52">
        <v>673</v>
      </c>
      <c r="B17" s="50"/>
      <c r="C17" s="50"/>
      <c r="D17" s="50"/>
      <c r="E17" s="50"/>
      <c r="F17" s="50"/>
      <c r="G17" s="50"/>
      <c r="H17" s="51"/>
      <c r="I17" s="51"/>
    </row>
    <row r="18" spans="1:9" x14ac:dyDescent="0.25">
      <c r="A18" s="52">
        <v>683</v>
      </c>
      <c r="B18" s="50"/>
      <c r="C18" s="50"/>
      <c r="D18" s="50"/>
      <c r="E18" s="50"/>
      <c r="F18" s="50"/>
      <c r="G18" s="50"/>
      <c r="H18" s="51"/>
      <c r="I18" s="51"/>
    </row>
    <row r="19" spans="1:9" x14ac:dyDescent="0.25">
      <c r="A19" s="52">
        <v>721</v>
      </c>
      <c r="B19" s="50"/>
      <c r="C19" s="50"/>
      <c r="D19" s="50"/>
      <c r="E19" s="50"/>
      <c r="F19" s="50"/>
      <c r="G19" s="50"/>
      <c r="H19" s="51"/>
      <c r="I19" s="51"/>
    </row>
    <row r="20" spans="1:9" x14ac:dyDescent="0.25">
      <c r="A20" s="53">
        <v>722</v>
      </c>
      <c r="B20" s="54"/>
      <c r="C20" s="54"/>
      <c r="D20" s="54"/>
      <c r="E20" s="54"/>
      <c r="F20" s="54"/>
      <c r="G20" s="54"/>
      <c r="H20" s="55"/>
      <c r="I20" s="55"/>
    </row>
    <row r="21" spans="1:9" x14ac:dyDescent="0.25">
      <c r="A21" s="53">
        <v>723</v>
      </c>
      <c r="B21" s="54"/>
      <c r="C21" s="54"/>
      <c r="D21" s="54"/>
      <c r="E21" s="54"/>
      <c r="F21" s="54"/>
      <c r="G21" s="54"/>
      <c r="H21" s="55"/>
      <c r="I21" s="55"/>
    </row>
    <row r="22" spans="1:9" x14ac:dyDescent="0.25">
      <c r="A22" s="53">
        <v>816</v>
      </c>
      <c r="B22" s="54"/>
      <c r="C22" s="54"/>
      <c r="D22" s="54"/>
      <c r="E22" s="54"/>
      <c r="F22" s="54"/>
      <c r="G22" s="54"/>
      <c r="H22" s="55"/>
      <c r="I22" s="55"/>
    </row>
    <row r="23" spans="1:9" x14ac:dyDescent="0.25">
      <c r="A23" s="53">
        <v>818</v>
      </c>
      <c r="B23" s="54"/>
      <c r="C23" s="54"/>
      <c r="D23" s="54"/>
      <c r="E23" s="54"/>
      <c r="F23" s="54"/>
      <c r="G23" s="54"/>
      <c r="H23" s="55"/>
      <c r="I23" s="55"/>
    </row>
    <row r="24" spans="1:9" ht="15.75" thickBot="1" x14ac:dyDescent="0.3">
      <c r="A24" s="53">
        <v>922</v>
      </c>
      <c r="B24" s="54"/>
      <c r="C24" s="54"/>
      <c r="D24" s="54"/>
      <c r="E24" s="54"/>
      <c r="F24" s="54"/>
      <c r="G24" s="54"/>
      <c r="H24" s="55"/>
      <c r="I24" s="55"/>
    </row>
    <row r="25" spans="1:9" ht="37.5" customHeight="1" thickBot="1" x14ac:dyDescent="0.3">
      <c r="A25" s="56" t="s">
        <v>26</v>
      </c>
      <c r="B25" s="57">
        <f t="shared" ref="B25:I25" si="0">SUM(B6:B24)</f>
        <v>382718</v>
      </c>
      <c r="C25" s="57">
        <v>580000</v>
      </c>
      <c r="D25" s="57">
        <f t="shared" si="0"/>
        <v>80000</v>
      </c>
      <c r="E25" s="57">
        <f t="shared" si="0"/>
        <v>2965000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57">
        <f t="shared" si="0"/>
        <v>0</v>
      </c>
    </row>
    <row r="26" spans="1:9" ht="42" customHeight="1" thickBot="1" x14ac:dyDescent="0.3">
      <c r="A26" s="56" t="s">
        <v>27</v>
      </c>
      <c r="B26" s="135">
        <v>4007718</v>
      </c>
      <c r="C26" s="136"/>
      <c r="D26" s="136"/>
      <c r="E26" s="136"/>
      <c r="F26" s="136"/>
      <c r="G26" s="136"/>
      <c r="H26" s="136"/>
      <c r="I26" s="137"/>
    </row>
    <row r="27" spans="1:9" x14ac:dyDescent="0.25">
      <c r="A27" s="111"/>
      <c r="B27" s="58"/>
      <c r="C27" s="59"/>
      <c r="D27" s="59"/>
      <c r="E27" s="59"/>
      <c r="F27" s="60"/>
      <c r="G27" s="60"/>
      <c r="H27" s="34"/>
      <c r="I27" s="34"/>
    </row>
    <row r="29" spans="1:9" ht="18" customHeight="1" x14ac:dyDescent="0.25">
      <c r="A29" s="117" t="s">
        <v>80</v>
      </c>
      <c r="B29" s="117"/>
      <c r="C29" s="117"/>
      <c r="D29" s="117"/>
      <c r="E29" s="117"/>
      <c r="F29" s="117"/>
      <c r="G29" s="117"/>
      <c r="H29" s="117"/>
      <c r="I29" s="117"/>
    </row>
    <row r="30" spans="1:9" ht="6.75" customHeight="1" thickBot="1" x14ac:dyDescent="0.3">
      <c r="A30" s="33"/>
      <c r="B30" s="34"/>
      <c r="C30" s="34"/>
      <c r="D30" s="34"/>
      <c r="E30" s="34"/>
      <c r="F30" s="34"/>
      <c r="G30" s="34"/>
      <c r="H30" s="34" t="s">
        <v>16</v>
      </c>
      <c r="I30" s="34" t="s">
        <v>16</v>
      </c>
    </row>
    <row r="31" spans="1:9" ht="27.75" customHeight="1" thickBot="1" x14ac:dyDescent="0.3">
      <c r="A31" s="35" t="s">
        <v>17</v>
      </c>
      <c r="B31" s="132" t="s">
        <v>29</v>
      </c>
      <c r="C31" s="133"/>
      <c r="D31" s="133"/>
      <c r="E31" s="133"/>
      <c r="F31" s="133"/>
      <c r="G31" s="133"/>
      <c r="H31" s="133"/>
      <c r="I31" s="134"/>
    </row>
    <row r="32" spans="1:9" ht="66.75" customHeight="1" thickBot="1" x14ac:dyDescent="0.3">
      <c r="A32" s="36" t="s">
        <v>18</v>
      </c>
      <c r="B32" s="37" t="s">
        <v>19</v>
      </c>
      <c r="C32" s="38" t="s">
        <v>20</v>
      </c>
      <c r="D32" s="38" t="s">
        <v>21</v>
      </c>
      <c r="E32" s="38" t="s">
        <v>22</v>
      </c>
      <c r="F32" s="38" t="s">
        <v>23</v>
      </c>
      <c r="G32" s="61" t="s">
        <v>24</v>
      </c>
      <c r="H32" s="39" t="s">
        <v>25</v>
      </c>
      <c r="I32" s="39" t="s">
        <v>78</v>
      </c>
    </row>
    <row r="33" spans="1:9" x14ac:dyDescent="0.25">
      <c r="A33" s="40">
        <v>632</v>
      </c>
      <c r="B33" s="41"/>
      <c r="C33" s="42"/>
      <c r="D33" s="43"/>
      <c r="E33" s="41"/>
      <c r="F33" s="41"/>
      <c r="G33" s="41"/>
      <c r="H33" s="44"/>
      <c r="I33" s="44"/>
    </row>
    <row r="34" spans="1:9" x14ac:dyDescent="0.25">
      <c r="A34" s="45">
        <v>634</v>
      </c>
      <c r="B34" s="46"/>
      <c r="C34" s="47"/>
      <c r="D34" s="48"/>
      <c r="E34" s="46">
        <v>2956000</v>
      </c>
      <c r="F34" s="46"/>
      <c r="G34" s="46"/>
      <c r="H34" s="49"/>
      <c r="I34" s="49"/>
    </row>
    <row r="35" spans="1:9" x14ac:dyDescent="0.25">
      <c r="A35" s="45">
        <v>636</v>
      </c>
      <c r="B35" s="46"/>
      <c r="C35" s="47"/>
      <c r="D35" s="48"/>
      <c r="E35" s="46"/>
      <c r="F35" s="46"/>
      <c r="G35" s="46"/>
      <c r="H35" s="49"/>
      <c r="I35" s="49"/>
    </row>
    <row r="36" spans="1:9" x14ac:dyDescent="0.25">
      <c r="A36" s="45">
        <v>638</v>
      </c>
      <c r="B36" s="46"/>
      <c r="C36" s="47"/>
      <c r="D36" s="48"/>
      <c r="E36" s="46"/>
      <c r="F36" s="46"/>
      <c r="G36" s="46"/>
      <c r="H36" s="49"/>
      <c r="I36" s="49"/>
    </row>
    <row r="37" spans="1:9" x14ac:dyDescent="0.25">
      <c r="A37" s="45">
        <v>641</v>
      </c>
      <c r="B37" s="46"/>
      <c r="C37" s="47"/>
      <c r="D37" s="48"/>
      <c r="E37" s="46"/>
      <c r="F37" s="46"/>
      <c r="G37" s="46"/>
      <c r="H37" s="49"/>
      <c r="I37" s="49"/>
    </row>
    <row r="38" spans="1:9" x14ac:dyDescent="0.25">
      <c r="A38" s="45">
        <v>642</v>
      </c>
      <c r="B38" s="50"/>
      <c r="C38" s="50"/>
      <c r="D38" s="50"/>
      <c r="E38" s="50"/>
      <c r="F38" s="50"/>
      <c r="G38" s="50"/>
      <c r="H38" s="51"/>
      <c r="I38" s="51"/>
    </row>
    <row r="39" spans="1:9" x14ac:dyDescent="0.25">
      <c r="A39" s="45">
        <v>651</v>
      </c>
      <c r="B39" s="50"/>
      <c r="C39" s="50"/>
      <c r="D39" s="50"/>
      <c r="E39" s="50"/>
      <c r="F39" s="50"/>
      <c r="G39" s="50"/>
      <c r="H39" s="51"/>
      <c r="I39" s="51"/>
    </row>
    <row r="40" spans="1:9" x14ac:dyDescent="0.25">
      <c r="A40" s="45">
        <v>652</v>
      </c>
      <c r="B40" s="50"/>
      <c r="C40" s="50"/>
      <c r="D40" s="50">
        <v>80000</v>
      </c>
      <c r="E40" s="50"/>
      <c r="F40" s="50"/>
      <c r="G40" s="50"/>
      <c r="H40" s="51"/>
      <c r="I40" s="51"/>
    </row>
    <row r="41" spans="1:9" x14ac:dyDescent="0.25">
      <c r="A41" s="52">
        <v>661</v>
      </c>
      <c r="B41" s="50"/>
      <c r="C41" s="50">
        <v>580000</v>
      </c>
      <c r="D41" s="50"/>
      <c r="E41" s="50"/>
      <c r="F41" s="50"/>
      <c r="G41" s="50"/>
      <c r="H41" s="51"/>
      <c r="I41" s="51"/>
    </row>
    <row r="42" spans="1:9" x14ac:dyDescent="0.25">
      <c r="A42" s="52">
        <v>663</v>
      </c>
      <c r="B42" s="50"/>
      <c r="C42" s="50"/>
      <c r="D42" s="50"/>
      <c r="E42" s="50"/>
      <c r="F42" s="50"/>
      <c r="G42" s="50"/>
      <c r="H42" s="51"/>
      <c r="I42" s="51"/>
    </row>
    <row r="43" spans="1:9" x14ac:dyDescent="0.25">
      <c r="A43" s="52">
        <v>671</v>
      </c>
      <c r="B43" s="50">
        <v>358000</v>
      </c>
      <c r="C43" s="50"/>
      <c r="D43" s="50"/>
      <c r="E43" s="50"/>
      <c r="F43" s="50"/>
      <c r="G43" s="50"/>
      <c r="H43" s="51"/>
      <c r="I43" s="51"/>
    </row>
    <row r="44" spans="1:9" x14ac:dyDescent="0.25">
      <c r="A44" s="52">
        <v>673</v>
      </c>
      <c r="B44" s="50"/>
      <c r="C44" s="50"/>
      <c r="D44" s="50"/>
      <c r="E44" s="50"/>
      <c r="F44" s="50"/>
      <c r="G44" s="50"/>
      <c r="H44" s="51"/>
      <c r="I44" s="51"/>
    </row>
    <row r="45" spans="1:9" x14ac:dyDescent="0.25">
      <c r="A45" s="52">
        <v>683</v>
      </c>
      <c r="B45" s="50"/>
      <c r="C45" s="50"/>
      <c r="D45" s="50"/>
      <c r="E45" s="50"/>
      <c r="F45" s="50"/>
      <c r="G45" s="50"/>
      <c r="H45" s="51"/>
      <c r="I45" s="51"/>
    </row>
    <row r="46" spans="1:9" x14ac:dyDescent="0.25">
      <c r="A46" s="52">
        <v>721</v>
      </c>
      <c r="B46" s="50"/>
      <c r="C46" s="50"/>
      <c r="D46" s="50"/>
      <c r="E46" s="50"/>
      <c r="F46" s="50"/>
      <c r="G46" s="50"/>
      <c r="H46" s="51"/>
      <c r="I46" s="51"/>
    </row>
    <row r="47" spans="1:9" x14ac:dyDescent="0.25">
      <c r="A47" s="53">
        <v>722</v>
      </c>
      <c r="B47" s="54"/>
      <c r="C47" s="54"/>
      <c r="D47" s="54"/>
      <c r="E47" s="54"/>
      <c r="F47" s="54"/>
      <c r="G47" s="54"/>
      <c r="H47" s="55"/>
      <c r="I47" s="55"/>
    </row>
    <row r="48" spans="1:9" x14ac:dyDescent="0.25">
      <c r="A48" s="53">
        <v>723</v>
      </c>
      <c r="B48" s="54"/>
      <c r="C48" s="54"/>
      <c r="D48" s="54"/>
      <c r="E48" s="54"/>
      <c r="F48" s="54"/>
      <c r="G48" s="54"/>
      <c r="H48" s="55"/>
      <c r="I48" s="55"/>
    </row>
    <row r="49" spans="1:9" x14ac:dyDescent="0.25">
      <c r="A49" s="53">
        <v>816</v>
      </c>
      <c r="B49" s="54"/>
      <c r="C49" s="54"/>
      <c r="D49" s="54"/>
      <c r="E49" s="54"/>
      <c r="F49" s="54"/>
      <c r="G49" s="54"/>
      <c r="H49" s="55"/>
      <c r="I49" s="55"/>
    </row>
    <row r="50" spans="1:9" x14ac:dyDescent="0.25">
      <c r="A50" s="53">
        <v>818</v>
      </c>
      <c r="B50" s="54"/>
      <c r="C50" s="54"/>
      <c r="D50" s="54"/>
      <c r="E50" s="54"/>
      <c r="F50" s="54"/>
      <c r="G50" s="54"/>
      <c r="H50" s="55"/>
      <c r="I50" s="55"/>
    </row>
    <row r="51" spans="1:9" ht="15.75" thickBot="1" x14ac:dyDescent="0.3">
      <c r="A51" s="53">
        <v>922</v>
      </c>
      <c r="B51" s="54"/>
      <c r="C51" s="54"/>
      <c r="D51" s="54"/>
      <c r="E51" s="54"/>
      <c r="F51" s="54"/>
      <c r="G51" s="54"/>
      <c r="H51" s="55"/>
      <c r="I51" s="55"/>
    </row>
    <row r="52" spans="1:9" ht="37.5" customHeight="1" thickBot="1" x14ac:dyDescent="0.3">
      <c r="A52" s="56" t="s">
        <v>26</v>
      </c>
      <c r="B52" s="57">
        <f t="shared" ref="B52:I52" si="1">SUM(B33:B51)</f>
        <v>358000</v>
      </c>
      <c r="C52" s="57">
        <f t="shared" si="1"/>
        <v>580000</v>
      </c>
      <c r="D52" s="57">
        <f t="shared" si="1"/>
        <v>80000</v>
      </c>
      <c r="E52" s="57">
        <f t="shared" si="1"/>
        <v>2956000</v>
      </c>
      <c r="F52" s="57">
        <f t="shared" si="1"/>
        <v>0</v>
      </c>
      <c r="G52" s="57">
        <f t="shared" si="1"/>
        <v>0</v>
      </c>
      <c r="H52" s="57">
        <f t="shared" si="1"/>
        <v>0</v>
      </c>
      <c r="I52" s="57">
        <f t="shared" si="1"/>
        <v>0</v>
      </c>
    </row>
    <row r="53" spans="1:9" ht="42" customHeight="1" thickBot="1" x14ac:dyDescent="0.3">
      <c r="A53" s="56" t="s">
        <v>30</v>
      </c>
      <c r="B53" s="135">
        <f>SUM(B52:I52)</f>
        <v>3974000</v>
      </c>
      <c r="C53" s="136"/>
      <c r="D53" s="136"/>
      <c r="E53" s="136"/>
      <c r="F53" s="136"/>
      <c r="G53" s="136"/>
      <c r="H53" s="136"/>
      <c r="I53" s="137"/>
    </row>
    <row r="55" spans="1:9" ht="18" customHeight="1" x14ac:dyDescent="0.25">
      <c r="A55" s="117" t="s">
        <v>81</v>
      </c>
      <c r="B55" s="117"/>
      <c r="C55" s="117"/>
      <c r="D55" s="117"/>
      <c r="E55" s="117"/>
      <c r="F55" s="117"/>
      <c r="G55" s="117"/>
      <c r="H55" s="117"/>
      <c r="I55" s="117"/>
    </row>
    <row r="56" spans="1:9" ht="6.75" customHeight="1" thickBot="1" x14ac:dyDescent="0.3">
      <c r="A56" s="33"/>
      <c r="B56" s="34"/>
      <c r="C56" s="34"/>
      <c r="D56" s="34"/>
      <c r="E56" s="34"/>
      <c r="F56" s="34"/>
      <c r="G56" s="34"/>
      <c r="H56" s="34" t="s">
        <v>16</v>
      </c>
      <c r="I56" s="34" t="s">
        <v>16</v>
      </c>
    </row>
    <row r="57" spans="1:9" ht="27.75" customHeight="1" thickBot="1" x14ac:dyDescent="0.3">
      <c r="A57" s="35" t="s">
        <v>17</v>
      </c>
      <c r="B57" s="132" t="s">
        <v>76</v>
      </c>
      <c r="C57" s="133"/>
      <c r="D57" s="133"/>
      <c r="E57" s="133"/>
      <c r="F57" s="133"/>
      <c r="G57" s="133"/>
      <c r="H57" s="133"/>
      <c r="I57" s="134"/>
    </row>
    <row r="58" spans="1:9" ht="66.75" customHeight="1" thickBot="1" x14ac:dyDescent="0.3">
      <c r="A58" s="36" t="s">
        <v>18</v>
      </c>
      <c r="B58" s="37" t="s">
        <v>19</v>
      </c>
      <c r="C58" s="38" t="s">
        <v>20</v>
      </c>
      <c r="D58" s="38" t="s">
        <v>21</v>
      </c>
      <c r="E58" s="38" t="s">
        <v>22</v>
      </c>
      <c r="F58" s="38" t="s">
        <v>23</v>
      </c>
      <c r="G58" s="61" t="s">
        <v>24</v>
      </c>
      <c r="H58" s="39" t="s">
        <v>25</v>
      </c>
      <c r="I58" s="39" t="s">
        <v>78</v>
      </c>
    </row>
    <row r="59" spans="1:9" x14ac:dyDescent="0.25">
      <c r="A59" s="40">
        <v>632</v>
      </c>
      <c r="B59" s="41"/>
      <c r="C59" s="42"/>
      <c r="D59" s="43"/>
      <c r="E59" s="41"/>
      <c r="F59" s="41"/>
      <c r="G59" s="41"/>
      <c r="H59" s="44"/>
      <c r="I59" s="44"/>
    </row>
    <row r="60" spans="1:9" x14ac:dyDescent="0.25">
      <c r="A60" s="45">
        <v>634</v>
      </c>
      <c r="B60" s="46"/>
      <c r="C60" s="47"/>
      <c r="D60" s="48"/>
      <c r="E60" s="46">
        <v>2956000</v>
      </c>
      <c r="F60" s="46"/>
      <c r="G60" s="46"/>
      <c r="H60" s="49"/>
      <c r="I60" s="49"/>
    </row>
    <row r="61" spans="1:9" x14ac:dyDescent="0.25">
      <c r="A61" s="45">
        <v>636</v>
      </c>
      <c r="B61" s="46"/>
      <c r="C61" s="47"/>
      <c r="D61" s="48"/>
      <c r="E61" s="46"/>
      <c r="F61" s="46"/>
      <c r="G61" s="46"/>
      <c r="H61" s="49"/>
      <c r="I61" s="49"/>
    </row>
    <row r="62" spans="1:9" x14ac:dyDescent="0.25">
      <c r="A62" s="45">
        <v>638</v>
      </c>
      <c r="B62" s="46"/>
      <c r="C62" s="47"/>
      <c r="D62" s="48"/>
      <c r="E62" s="46"/>
      <c r="F62" s="46"/>
      <c r="G62" s="46"/>
      <c r="H62" s="49"/>
      <c r="I62" s="49"/>
    </row>
    <row r="63" spans="1:9" x14ac:dyDescent="0.25">
      <c r="A63" s="45">
        <v>641</v>
      </c>
      <c r="B63" s="46"/>
      <c r="C63" s="47"/>
      <c r="D63" s="48"/>
      <c r="E63" s="46"/>
      <c r="F63" s="46"/>
      <c r="G63" s="46"/>
      <c r="H63" s="49"/>
      <c r="I63" s="49"/>
    </row>
    <row r="64" spans="1:9" x14ac:dyDescent="0.25">
      <c r="A64" s="45">
        <v>642</v>
      </c>
      <c r="B64" s="50"/>
      <c r="C64" s="50"/>
      <c r="D64" s="50"/>
      <c r="E64" s="50"/>
      <c r="F64" s="50"/>
      <c r="G64" s="50"/>
      <c r="H64" s="51"/>
      <c r="I64" s="51"/>
    </row>
    <row r="65" spans="1:9" x14ac:dyDescent="0.25">
      <c r="A65" s="45">
        <v>651</v>
      </c>
      <c r="B65" s="50"/>
      <c r="C65" s="50"/>
      <c r="D65" s="50"/>
      <c r="E65" s="50"/>
      <c r="F65" s="50"/>
      <c r="G65" s="50"/>
      <c r="H65" s="51"/>
      <c r="I65" s="51"/>
    </row>
    <row r="66" spans="1:9" x14ac:dyDescent="0.25">
      <c r="A66" s="45">
        <v>652</v>
      </c>
      <c r="B66" s="50"/>
      <c r="C66" s="50"/>
      <c r="D66" s="50">
        <v>80000</v>
      </c>
      <c r="E66" s="50"/>
      <c r="F66" s="50"/>
      <c r="G66" s="50"/>
      <c r="H66" s="51"/>
      <c r="I66" s="51"/>
    </row>
    <row r="67" spans="1:9" x14ac:dyDescent="0.25">
      <c r="A67" s="52">
        <v>661</v>
      </c>
      <c r="B67" s="50"/>
      <c r="C67" s="50">
        <v>580000</v>
      </c>
      <c r="D67" s="50"/>
      <c r="E67" s="50"/>
      <c r="F67" s="50"/>
      <c r="G67" s="50"/>
      <c r="H67" s="51"/>
      <c r="I67" s="51"/>
    </row>
    <row r="68" spans="1:9" x14ac:dyDescent="0.25">
      <c r="A68" s="52">
        <v>663</v>
      </c>
      <c r="B68" s="50"/>
      <c r="C68" s="50"/>
      <c r="D68" s="50"/>
      <c r="E68" s="50"/>
      <c r="F68" s="50"/>
      <c r="G68" s="50"/>
      <c r="H68" s="51"/>
      <c r="I68" s="51"/>
    </row>
    <row r="69" spans="1:9" x14ac:dyDescent="0.25">
      <c r="A69" s="52">
        <v>671</v>
      </c>
      <c r="B69" s="50">
        <v>358000</v>
      </c>
      <c r="C69" s="50"/>
      <c r="D69" s="50"/>
      <c r="E69" s="50"/>
      <c r="F69" s="50"/>
      <c r="G69" s="50"/>
      <c r="H69" s="51"/>
      <c r="I69" s="51"/>
    </row>
    <row r="70" spans="1:9" x14ac:dyDescent="0.25">
      <c r="A70" s="52">
        <v>673</v>
      </c>
      <c r="B70" s="50"/>
      <c r="C70" s="50"/>
      <c r="D70" s="50"/>
      <c r="E70" s="50"/>
      <c r="F70" s="50"/>
      <c r="G70" s="50"/>
      <c r="H70" s="51"/>
      <c r="I70" s="51"/>
    </row>
    <row r="71" spans="1:9" x14ac:dyDescent="0.25">
      <c r="A71" s="52">
        <v>683</v>
      </c>
      <c r="B71" s="50"/>
      <c r="C71" s="50"/>
      <c r="D71" s="50"/>
      <c r="E71" s="50"/>
      <c r="F71" s="50"/>
      <c r="G71" s="50"/>
      <c r="H71" s="51"/>
      <c r="I71" s="51"/>
    </row>
    <row r="72" spans="1:9" x14ac:dyDescent="0.25">
      <c r="A72" s="52">
        <v>721</v>
      </c>
      <c r="B72" s="50"/>
      <c r="C72" s="50"/>
      <c r="D72" s="50"/>
      <c r="E72" s="50"/>
      <c r="F72" s="50"/>
      <c r="G72" s="50"/>
      <c r="H72" s="51"/>
      <c r="I72" s="51"/>
    </row>
    <row r="73" spans="1:9" x14ac:dyDescent="0.25">
      <c r="A73" s="53">
        <v>722</v>
      </c>
      <c r="B73" s="54"/>
      <c r="C73" s="54"/>
      <c r="D73" s="54"/>
      <c r="E73" s="54"/>
      <c r="F73" s="54"/>
      <c r="G73" s="54"/>
      <c r="H73" s="55"/>
      <c r="I73" s="55"/>
    </row>
    <row r="74" spans="1:9" x14ac:dyDescent="0.25">
      <c r="A74" s="53">
        <v>723</v>
      </c>
      <c r="B74" s="54"/>
      <c r="C74" s="54"/>
      <c r="D74" s="54"/>
      <c r="E74" s="54"/>
      <c r="F74" s="54"/>
      <c r="G74" s="54"/>
      <c r="H74" s="55"/>
      <c r="I74" s="55"/>
    </row>
    <row r="75" spans="1:9" x14ac:dyDescent="0.25">
      <c r="A75" s="53">
        <v>816</v>
      </c>
      <c r="B75" s="54"/>
      <c r="C75" s="54"/>
      <c r="D75" s="54"/>
      <c r="E75" s="54"/>
      <c r="F75" s="54"/>
      <c r="G75" s="54"/>
      <c r="H75" s="55"/>
      <c r="I75" s="55"/>
    </row>
    <row r="76" spans="1:9" x14ac:dyDescent="0.25">
      <c r="A76" s="53">
        <v>818</v>
      </c>
      <c r="B76" s="54"/>
      <c r="C76" s="54"/>
      <c r="D76" s="54"/>
      <c r="E76" s="54"/>
      <c r="F76" s="54"/>
      <c r="G76" s="54"/>
      <c r="H76" s="55"/>
      <c r="I76" s="55"/>
    </row>
    <row r="77" spans="1:9" ht="15.75" thickBot="1" x14ac:dyDescent="0.3">
      <c r="A77" s="53">
        <v>922</v>
      </c>
      <c r="B77" s="54"/>
      <c r="C77" s="54"/>
      <c r="D77" s="54"/>
      <c r="E77" s="54"/>
      <c r="F77" s="54"/>
      <c r="G77" s="54"/>
      <c r="H77" s="55"/>
      <c r="I77" s="55"/>
    </row>
    <row r="78" spans="1:9" ht="37.5" customHeight="1" thickBot="1" x14ac:dyDescent="0.3">
      <c r="A78" s="56" t="s">
        <v>26</v>
      </c>
      <c r="B78" s="57">
        <f t="shared" ref="B78:I78" si="2">SUM(B59:B77)</f>
        <v>358000</v>
      </c>
      <c r="C78" s="57">
        <f t="shared" si="2"/>
        <v>580000</v>
      </c>
      <c r="D78" s="57">
        <f t="shared" si="2"/>
        <v>80000</v>
      </c>
      <c r="E78" s="57">
        <f t="shared" si="2"/>
        <v>2956000</v>
      </c>
      <c r="F78" s="57">
        <f t="shared" si="2"/>
        <v>0</v>
      </c>
      <c r="G78" s="57">
        <f t="shared" si="2"/>
        <v>0</v>
      </c>
      <c r="H78" s="57">
        <f t="shared" si="2"/>
        <v>0</v>
      </c>
      <c r="I78" s="57">
        <f t="shared" si="2"/>
        <v>0</v>
      </c>
    </row>
    <row r="79" spans="1:9" ht="42" customHeight="1" thickBot="1" x14ac:dyDescent="0.3">
      <c r="A79" s="56" t="s">
        <v>31</v>
      </c>
      <c r="B79" s="135">
        <f>SUM(B78:I78)</f>
        <v>3974000</v>
      </c>
      <c r="C79" s="136"/>
      <c r="D79" s="136"/>
      <c r="E79" s="136"/>
      <c r="F79" s="136"/>
      <c r="G79" s="136"/>
      <c r="H79" s="136"/>
      <c r="I79" s="137"/>
    </row>
  </sheetData>
  <dataConsolidate>
    <dataRefs count="9">
      <dataRef ref="B6:H26" sheet="BOLNICA" r:id="rId1"/>
      <dataRef ref="B6:H26" sheet="DUBROVNIK" r:id="rId2"/>
      <dataRef ref="B6:H26" sheet="HITNO" r:id="rId3"/>
      <dataRef ref="B6:H26" sheet="KALOS" r:id="rId4"/>
      <dataRef ref="B6:H26" sheet="KORČULA" r:id="rId5"/>
      <dataRef ref="B6:H26" sheet="METKOVIĆ" r:id="rId6"/>
      <dataRef ref="B6:H26" sheet="PLOČE" r:id="rId7"/>
      <dataRef ref="B6:H26" sheet="VELA LUKA" r:id="rId8"/>
      <dataRef ref="B6:H26" sheet="ZZJZ" r:id="rId9"/>
    </dataRefs>
  </dataConsolidate>
  <mergeCells count="9">
    <mergeCell ref="A55:I55"/>
    <mergeCell ref="B57:I57"/>
    <mergeCell ref="B79:I79"/>
    <mergeCell ref="A2:I2"/>
    <mergeCell ref="B4:I4"/>
    <mergeCell ref="B26:I26"/>
    <mergeCell ref="A29:I29"/>
    <mergeCell ref="B31:I31"/>
    <mergeCell ref="B53:I5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workbookViewId="0">
      <selection activeCell="E15" sqref="E15"/>
    </sheetView>
  </sheetViews>
  <sheetFormatPr defaultColWidth="11.42578125" defaultRowHeight="12.75" x14ac:dyDescent="0.2"/>
  <cols>
    <col min="1" max="1" width="3.7109375" style="91" customWidth="1"/>
    <col min="2" max="2" width="26.28515625" style="92" customWidth="1"/>
    <col min="3" max="3" width="17" style="93" customWidth="1"/>
    <col min="4" max="4" width="1.28515625" style="93" customWidth="1"/>
    <col min="5" max="5" width="12.7109375" style="93" customWidth="1"/>
    <col min="6" max="6" width="15.140625" style="93" customWidth="1"/>
    <col min="7" max="7" width="14" style="93" customWidth="1"/>
    <col min="8" max="8" width="12.7109375" style="93" customWidth="1"/>
    <col min="9" max="10" width="13" style="93" customWidth="1"/>
    <col min="11" max="11" width="12.7109375" style="93" customWidth="1"/>
    <col min="12" max="12" width="12.85546875" style="93" customWidth="1"/>
    <col min="13" max="13" width="11.7109375" style="93" customWidth="1"/>
    <col min="14" max="14" width="21.42578125" style="93" customWidth="1"/>
    <col min="15" max="15" width="2" style="93" customWidth="1"/>
    <col min="16" max="17" width="24.140625" style="93" customWidth="1"/>
    <col min="18" max="18" width="11.42578125" style="91" bestFit="1" customWidth="1"/>
    <col min="19" max="19" width="34.42578125" style="92" customWidth="1"/>
    <col min="20" max="16384" width="11.42578125" style="62"/>
  </cols>
  <sheetData>
    <row r="1" spans="1:19" ht="18.75" customHeight="1" x14ac:dyDescent="0.2">
      <c r="A1" s="138" t="s">
        <v>69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62"/>
      <c r="S1" s="62"/>
    </row>
    <row r="2" spans="1:19" s="67" customFormat="1" ht="35.25" customHeight="1" x14ac:dyDescent="0.2">
      <c r="A2" s="63" t="s">
        <v>32</v>
      </c>
      <c r="B2" s="63" t="s">
        <v>33</v>
      </c>
      <c r="C2" s="64" t="s">
        <v>13</v>
      </c>
      <c r="D2" s="65"/>
      <c r="E2" s="66" t="s">
        <v>34</v>
      </c>
      <c r="F2" s="66" t="s">
        <v>35</v>
      </c>
      <c r="G2" s="66" t="s">
        <v>20</v>
      </c>
      <c r="H2" s="66" t="s">
        <v>36</v>
      </c>
      <c r="I2" s="66" t="s">
        <v>82</v>
      </c>
      <c r="J2" s="66" t="s">
        <v>83</v>
      </c>
      <c r="K2" s="66" t="s">
        <v>25</v>
      </c>
      <c r="L2" s="66" t="s">
        <v>37</v>
      </c>
      <c r="M2" s="66" t="s">
        <v>78</v>
      </c>
      <c r="N2" s="66" t="s">
        <v>38</v>
      </c>
      <c r="O2" s="65"/>
      <c r="P2" s="64" t="s">
        <v>39</v>
      </c>
      <c r="Q2" s="64" t="s">
        <v>75</v>
      </c>
      <c r="R2" s="63" t="s">
        <v>32</v>
      </c>
      <c r="S2" s="63" t="s">
        <v>33</v>
      </c>
    </row>
    <row r="3" spans="1:19" ht="1.5" customHeight="1" x14ac:dyDescent="0.2">
      <c r="A3" s="68"/>
      <c r="B3" s="69"/>
      <c r="C3" s="62"/>
      <c r="D3" s="70"/>
      <c r="E3" s="62"/>
      <c r="F3" s="62"/>
      <c r="G3" s="62"/>
      <c r="H3" s="62"/>
      <c r="I3" s="62"/>
      <c r="J3" s="62"/>
      <c r="K3" s="62"/>
      <c r="L3" s="62"/>
      <c r="M3" s="62"/>
      <c r="N3" s="62"/>
      <c r="O3" s="70"/>
      <c r="P3" s="62"/>
      <c r="Q3" s="62"/>
      <c r="R3" s="68"/>
      <c r="S3" s="69"/>
    </row>
    <row r="4" spans="1:19" s="67" customFormat="1" ht="9.75" customHeight="1" x14ac:dyDescent="0.2">
      <c r="A4" s="68"/>
      <c r="B4" s="71" t="s">
        <v>40</v>
      </c>
      <c r="D4" s="72"/>
      <c r="O4" s="72"/>
      <c r="R4" s="68"/>
      <c r="S4" s="71" t="s">
        <v>40</v>
      </c>
    </row>
    <row r="5" spans="1:19" s="67" customFormat="1" ht="3" customHeight="1" x14ac:dyDescent="0.2">
      <c r="A5" s="68"/>
      <c r="B5" s="73" t="s">
        <v>41</v>
      </c>
      <c r="C5" s="68"/>
      <c r="D5" s="74"/>
      <c r="E5" s="68"/>
      <c r="F5" s="68"/>
      <c r="G5" s="68"/>
      <c r="H5" s="68"/>
      <c r="I5" s="68"/>
      <c r="J5" s="68"/>
      <c r="K5" s="68"/>
      <c r="L5" s="68"/>
      <c r="M5" s="68"/>
      <c r="N5" s="68"/>
      <c r="O5" s="74"/>
      <c r="P5" s="68"/>
      <c r="Q5" s="68"/>
      <c r="R5" s="68"/>
      <c r="S5" s="73" t="s">
        <v>41</v>
      </c>
    </row>
    <row r="6" spans="1:19" s="79" customFormat="1" ht="24.75" customHeight="1" x14ac:dyDescent="0.25">
      <c r="A6" s="75" t="s">
        <v>42</v>
      </c>
      <c r="B6" s="76" t="s">
        <v>43</v>
      </c>
      <c r="C6" s="77">
        <f>SUM(C7,C26,C37)</f>
        <v>3934718</v>
      </c>
      <c r="D6" s="78"/>
      <c r="E6" s="77">
        <f t="shared" ref="E6:N6" si="0">SUM(E7,E26,E37)</f>
        <v>382718</v>
      </c>
      <c r="F6" s="77">
        <f t="shared" si="0"/>
        <v>0</v>
      </c>
      <c r="G6" s="77">
        <f t="shared" si="0"/>
        <v>507000</v>
      </c>
      <c r="H6" s="77">
        <f t="shared" si="0"/>
        <v>80000</v>
      </c>
      <c r="I6" s="77">
        <f t="shared" si="0"/>
        <v>2965000</v>
      </c>
      <c r="J6" s="77">
        <f t="shared" si="0"/>
        <v>0</v>
      </c>
      <c r="K6" s="77">
        <f t="shared" si="0"/>
        <v>0</v>
      </c>
      <c r="L6" s="77">
        <f t="shared" si="0"/>
        <v>0</v>
      </c>
      <c r="M6" s="77">
        <f t="shared" si="0"/>
        <v>0</v>
      </c>
      <c r="N6" s="77">
        <f t="shared" si="0"/>
        <v>3934718</v>
      </c>
      <c r="O6" s="78"/>
      <c r="P6" s="77">
        <f>SUM(P7,P26,P37)</f>
        <v>3909000</v>
      </c>
      <c r="Q6" s="77">
        <f>SUM(Q7,Q26,Q37)</f>
        <v>3909000</v>
      </c>
      <c r="R6" s="75" t="s">
        <v>42</v>
      </c>
      <c r="S6" s="76" t="s">
        <v>43</v>
      </c>
    </row>
    <row r="7" spans="1:19" s="84" customFormat="1" ht="29.25" customHeight="1" x14ac:dyDescent="0.2">
      <c r="A7" s="80">
        <v>3</v>
      </c>
      <c r="B7" s="81" t="s">
        <v>44</v>
      </c>
      <c r="C7" s="82">
        <f>SUM(C8,C12,C18,C20,C22,C24)</f>
        <v>3878718</v>
      </c>
      <c r="D7" s="83"/>
      <c r="E7" s="82">
        <f t="shared" ref="E7:N7" si="1">SUM(E8,E12,E18,E20,E22,E24)</f>
        <v>382718</v>
      </c>
      <c r="F7" s="82">
        <f t="shared" si="1"/>
        <v>0</v>
      </c>
      <c r="G7" s="82">
        <f t="shared" si="1"/>
        <v>451000</v>
      </c>
      <c r="H7" s="82">
        <f t="shared" si="1"/>
        <v>80000</v>
      </c>
      <c r="I7" s="82">
        <f>SUM(I8,I12,I18,I20,I22,I24)</f>
        <v>2965000</v>
      </c>
      <c r="J7" s="82">
        <f t="shared" si="1"/>
        <v>0</v>
      </c>
      <c r="K7" s="82">
        <f t="shared" si="1"/>
        <v>0</v>
      </c>
      <c r="L7" s="82">
        <f t="shared" si="1"/>
        <v>0</v>
      </c>
      <c r="M7" s="82">
        <f t="shared" si="1"/>
        <v>0</v>
      </c>
      <c r="N7" s="82">
        <f t="shared" si="1"/>
        <v>3878718</v>
      </c>
      <c r="O7" s="83"/>
      <c r="P7" s="82">
        <f>SUM(P8,P12,P18,P20,P22,P24)</f>
        <v>3854000</v>
      </c>
      <c r="Q7" s="82">
        <f>SUM(Q8,Q12,Q18,Q20,Q22,Q24)</f>
        <v>3854000</v>
      </c>
      <c r="R7" s="80">
        <v>3</v>
      </c>
      <c r="S7" s="81" t="s">
        <v>44</v>
      </c>
    </row>
    <row r="8" spans="1:19" s="79" customFormat="1" ht="15.75" x14ac:dyDescent="0.25">
      <c r="A8" s="101">
        <v>31</v>
      </c>
      <c r="B8" s="102" t="s">
        <v>45</v>
      </c>
      <c r="C8" s="103">
        <f>SUM(C9:C11)</f>
        <v>2950000</v>
      </c>
      <c r="D8" s="103"/>
      <c r="E8" s="103">
        <f t="shared" ref="E8:N8" si="2">SUM(E9:E11)</f>
        <v>0</v>
      </c>
      <c r="F8" s="103">
        <f>SUM(F9:F11)</f>
        <v>0</v>
      </c>
      <c r="G8" s="103">
        <f>SUM(G9:G11)</f>
        <v>165000</v>
      </c>
      <c r="H8" s="103">
        <f t="shared" si="2"/>
        <v>0</v>
      </c>
      <c r="I8" s="103">
        <f>SUM(I9:I11)</f>
        <v>2785000</v>
      </c>
      <c r="J8" s="103">
        <f t="shared" si="2"/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 t="shared" si="2"/>
        <v>2950000</v>
      </c>
      <c r="O8" s="103"/>
      <c r="P8" s="103">
        <v>3158500</v>
      </c>
      <c r="Q8" s="103">
        <v>3158500</v>
      </c>
      <c r="R8" s="101">
        <v>31</v>
      </c>
      <c r="S8" s="102" t="s">
        <v>45</v>
      </c>
    </row>
    <row r="9" spans="1:19" x14ac:dyDescent="0.2">
      <c r="A9" s="85">
        <v>311</v>
      </c>
      <c r="B9" s="86" t="s">
        <v>46</v>
      </c>
      <c r="C9" s="87">
        <f>N9</f>
        <v>2440000</v>
      </c>
      <c r="D9" s="88"/>
      <c r="E9" s="112"/>
      <c r="G9" s="87">
        <v>120000</v>
      </c>
      <c r="H9" s="87"/>
      <c r="I9" s="87">
        <v>2320000</v>
      </c>
      <c r="J9" s="87"/>
      <c r="K9" s="87"/>
      <c r="L9" s="87"/>
      <c r="M9" s="87"/>
      <c r="N9" s="87">
        <f>SUM(G9:M9)</f>
        <v>2440000</v>
      </c>
      <c r="O9" s="88"/>
      <c r="P9" s="87"/>
      <c r="Q9" s="87"/>
      <c r="R9" s="85">
        <v>311</v>
      </c>
      <c r="S9" s="86" t="s">
        <v>46</v>
      </c>
    </row>
    <row r="10" spans="1:19" x14ac:dyDescent="0.2">
      <c r="A10" s="85">
        <v>312</v>
      </c>
      <c r="B10" s="86" t="s">
        <v>47</v>
      </c>
      <c r="C10" s="87">
        <f>N10</f>
        <v>105000</v>
      </c>
      <c r="D10" s="88"/>
      <c r="E10" s="112"/>
      <c r="G10" s="87">
        <v>20000</v>
      </c>
      <c r="H10" s="87"/>
      <c r="I10" s="87">
        <v>85000</v>
      </c>
      <c r="J10" s="87"/>
      <c r="K10" s="87"/>
      <c r="L10" s="87"/>
      <c r="M10" s="87"/>
      <c r="N10" s="87">
        <f>SUM(G10:M10)</f>
        <v>105000</v>
      </c>
      <c r="O10" s="88"/>
      <c r="P10" s="87"/>
      <c r="Q10" s="87"/>
      <c r="R10" s="85">
        <v>312</v>
      </c>
      <c r="S10" s="86" t="s">
        <v>47</v>
      </c>
    </row>
    <row r="11" spans="1:19" x14ac:dyDescent="0.2">
      <c r="A11" s="85">
        <v>313</v>
      </c>
      <c r="B11" s="86" t="s">
        <v>48</v>
      </c>
      <c r="C11" s="87">
        <f>N11</f>
        <v>405000</v>
      </c>
      <c r="D11" s="88"/>
      <c r="G11" s="87">
        <v>25000</v>
      </c>
      <c r="H11" s="87"/>
      <c r="I11" s="87">
        <v>380000</v>
      </c>
      <c r="J11" s="87"/>
      <c r="K11" s="87"/>
      <c r="L11" s="87"/>
      <c r="M11" s="87"/>
      <c r="N11" s="87">
        <f>SUM(G11:M11)</f>
        <v>405000</v>
      </c>
      <c r="O11" s="88"/>
      <c r="P11" s="87"/>
      <c r="Q11" s="87"/>
      <c r="R11" s="85">
        <v>313</v>
      </c>
      <c r="S11" s="86" t="s">
        <v>48</v>
      </c>
    </row>
    <row r="12" spans="1:19" s="79" customFormat="1" ht="15.75" x14ac:dyDescent="0.25">
      <c r="A12" s="101">
        <v>32</v>
      </c>
      <c r="B12" s="102" t="s">
        <v>49</v>
      </c>
      <c r="C12" s="103">
        <f>SUM(C13:C17)</f>
        <v>923718</v>
      </c>
      <c r="D12" s="103"/>
      <c r="E12" s="103">
        <f t="shared" ref="E12:N12" si="3">SUM(E13:E17)</f>
        <v>380718</v>
      </c>
      <c r="F12" s="103">
        <f t="shared" si="3"/>
        <v>0</v>
      </c>
      <c r="G12" s="103">
        <f t="shared" si="3"/>
        <v>283000</v>
      </c>
      <c r="H12" s="103">
        <f t="shared" si="3"/>
        <v>80000</v>
      </c>
      <c r="I12" s="103">
        <f>SUM(I13:I17)</f>
        <v>180000</v>
      </c>
      <c r="J12" s="103">
        <f t="shared" si="3"/>
        <v>0</v>
      </c>
      <c r="K12" s="103">
        <f t="shared" si="3"/>
        <v>0</v>
      </c>
      <c r="L12" s="103">
        <f t="shared" si="3"/>
        <v>0</v>
      </c>
      <c r="M12" s="103">
        <f t="shared" si="3"/>
        <v>0</v>
      </c>
      <c r="N12" s="103">
        <f t="shared" si="3"/>
        <v>923718</v>
      </c>
      <c r="O12" s="103"/>
      <c r="P12" s="103">
        <v>690000</v>
      </c>
      <c r="Q12" s="103">
        <v>690000</v>
      </c>
      <c r="R12" s="101">
        <v>32</v>
      </c>
      <c r="S12" s="102" t="s">
        <v>49</v>
      </c>
    </row>
    <row r="13" spans="1:19" ht="25.5" x14ac:dyDescent="0.2">
      <c r="A13" s="85">
        <v>321</v>
      </c>
      <c r="B13" s="86" t="s">
        <v>50</v>
      </c>
      <c r="C13" s="87">
        <f>N13</f>
        <v>175000</v>
      </c>
      <c r="D13" s="88"/>
      <c r="E13" s="87">
        <v>125000</v>
      </c>
      <c r="F13" s="87"/>
      <c r="G13" s="87">
        <v>50000</v>
      </c>
      <c r="H13" s="87"/>
      <c r="I13" s="87"/>
      <c r="J13" s="87"/>
      <c r="K13" s="87"/>
      <c r="L13" s="87"/>
      <c r="M13" s="87"/>
      <c r="N13" s="87">
        <f>SUM(E13:M13)</f>
        <v>175000</v>
      </c>
      <c r="O13" s="88"/>
      <c r="P13" s="87"/>
      <c r="Q13" s="87"/>
      <c r="R13" s="85">
        <v>321</v>
      </c>
      <c r="S13" s="86" t="s">
        <v>50</v>
      </c>
    </row>
    <row r="14" spans="1:19" ht="25.5" x14ac:dyDescent="0.2">
      <c r="A14" s="85">
        <v>322</v>
      </c>
      <c r="B14" s="86" t="s">
        <v>51</v>
      </c>
      <c r="C14" s="87">
        <f>N14</f>
        <v>160718</v>
      </c>
      <c r="D14" s="88"/>
      <c r="E14" s="87">
        <v>125718</v>
      </c>
      <c r="F14" s="87"/>
      <c r="G14" s="87">
        <v>35000</v>
      </c>
      <c r="H14" s="87"/>
      <c r="I14" s="87"/>
      <c r="J14" s="87"/>
      <c r="K14" s="87"/>
      <c r="L14" s="87"/>
      <c r="M14" s="87"/>
      <c r="N14" s="87">
        <f>SUM(E14:M14)</f>
        <v>160718</v>
      </c>
      <c r="O14" s="88"/>
      <c r="P14" s="87"/>
      <c r="Q14" s="87"/>
      <c r="R14" s="85">
        <v>322</v>
      </c>
      <c r="S14" s="86" t="s">
        <v>51</v>
      </c>
    </row>
    <row r="15" spans="1:19" x14ac:dyDescent="0.2">
      <c r="A15" s="85">
        <v>323</v>
      </c>
      <c r="B15" s="86" t="s">
        <v>52</v>
      </c>
      <c r="C15" s="87">
        <f>N15</f>
        <v>472000</v>
      </c>
      <c r="D15" s="88"/>
      <c r="E15" s="87">
        <v>112000</v>
      </c>
      <c r="G15" s="87">
        <v>180000</v>
      </c>
      <c r="H15" s="87"/>
      <c r="I15" s="87">
        <v>180000</v>
      </c>
      <c r="J15" s="87"/>
      <c r="K15" s="87"/>
      <c r="L15" s="87"/>
      <c r="M15" s="87"/>
      <c r="N15" s="87">
        <f>SUM(E15:M15)</f>
        <v>472000</v>
      </c>
      <c r="O15" s="88"/>
      <c r="P15" s="87"/>
      <c r="Q15" s="87"/>
      <c r="R15" s="85">
        <v>323</v>
      </c>
      <c r="S15" s="86" t="s">
        <v>52</v>
      </c>
    </row>
    <row r="16" spans="1:19" ht="25.5" x14ac:dyDescent="0.2">
      <c r="A16" s="85">
        <v>324</v>
      </c>
      <c r="B16" s="86" t="s">
        <v>53</v>
      </c>
      <c r="C16" s="87">
        <f>N16</f>
        <v>0</v>
      </c>
      <c r="D16" s="88"/>
      <c r="E16" s="87"/>
      <c r="F16" s="87"/>
      <c r="G16" s="87"/>
      <c r="H16" s="87"/>
      <c r="I16" s="87"/>
      <c r="J16" s="87"/>
      <c r="K16" s="87"/>
      <c r="L16" s="87"/>
      <c r="M16" s="87"/>
      <c r="N16" s="87">
        <f>SUM(E16:M16)</f>
        <v>0</v>
      </c>
      <c r="O16" s="88"/>
      <c r="P16" s="87"/>
      <c r="Q16" s="87"/>
      <c r="R16" s="85">
        <v>324</v>
      </c>
      <c r="S16" s="86" t="s">
        <v>53</v>
      </c>
    </row>
    <row r="17" spans="1:19" ht="25.5" x14ac:dyDescent="0.2">
      <c r="A17" s="85">
        <v>329</v>
      </c>
      <c r="B17" s="86" t="s">
        <v>54</v>
      </c>
      <c r="C17" s="87">
        <f>N17</f>
        <v>116000</v>
      </c>
      <c r="D17" s="88"/>
      <c r="E17" s="87">
        <v>18000</v>
      </c>
      <c r="F17" s="87"/>
      <c r="G17" s="87">
        <v>18000</v>
      </c>
      <c r="H17" s="87">
        <v>80000</v>
      </c>
      <c r="I17" s="87"/>
      <c r="J17" s="87"/>
      <c r="K17" s="87"/>
      <c r="L17" s="87"/>
      <c r="M17" s="87"/>
      <c r="N17" s="87">
        <f>SUM(E17:M17)</f>
        <v>116000</v>
      </c>
      <c r="O17" s="88"/>
      <c r="P17" s="87"/>
      <c r="Q17" s="87"/>
      <c r="R17" s="85">
        <v>329</v>
      </c>
      <c r="S17" s="86" t="s">
        <v>54</v>
      </c>
    </row>
    <row r="18" spans="1:19" s="79" customFormat="1" ht="15.75" x14ac:dyDescent="0.25">
      <c r="A18" s="101">
        <v>34</v>
      </c>
      <c r="B18" s="102" t="s">
        <v>55</v>
      </c>
      <c r="C18" s="103">
        <f>C19</f>
        <v>5000</v>
      </c>
      <c r="D18" s="103"/>
      <c r="E18" s="103">
        <f t="shared" ref="E18:N18" si="4">E19</f>
        <v>2000</v>
      </c>
      <c r="F18" s="103">
        <f t="shared" si="4"/>
        <v>0</v>
      </c>
      <c r="G18" s="103">
        <f t="shared" si="4"/>
        <v>3000</v>
      </c>
      <c r="H18" s="103">
        <f t="shared" si="4"/>
        <v>0</v>
      </c>
      <c r="I18" s="103">
        <f t="shared" si="4"/>
        <v>0</v>
      </c>
      <c r="J18" s="103">
        <f t="shared" si="4"/>
        <v>0</v>
      </c>
      <c r="K18" s="103">
        <f t="shared" si="4"/>
        <v>0</v>
      </c>
      <c r="L18" s="103">
        <f t="shared" si="4"/>
        <v>0</v>
      </c>
      <c r="M18" s="103">
        <f t="shared" si="4"/>
        <v>0</v>
      </c>
      <c r="N18" s="103">
        <f t="shared" si="4"/>
        <v>5000</v>
      </c>
      <c r="O18" s="103"/>
      <c r="P18" s="103">
        <f>P19</f>
        <v>5500</v>
      </c>
      <c r="Q18" s="103">
        <f>Q19</f>
        <v>5500</v>
      </c>
      <c r="R18" s="101">
        <v>34</v>
      </c>
      <c r="S18" s="102" t="s">
        <v>55</v>
      </c>
    </row>
    <row r="19" spans="1:19" ht="20.25" customHeight="1" x14ac:dyDescent="0.2">
      <c r="A19" s="85">
        <v>343</v>
      </c>
      <c r="B19" s="86" t="s">
        <v>56</v>
      </c>
      <c r="C19" s="87">
        <f>N19</f>
        <v>5000</v>
      </c>
      <c r="D19" s="88"/>
      <c r="E19" s="87">
        <v>2000</v>
      </c>
      <c r="F19" s="87"/>
      <c r="G19" s="87">
        <v>3000</v>
      </c>
      <c r="H19" s="87"/>
      <c r="I19" s="87"/>
      <c r="J19" s="87"/>
      <c r="K19" s="87"/>
      <c r="L19" s="87"/>
      <c r="M19" s="87"/>
      <c r="N19" s="87">
        <f>SUM(E19:M19)</f>
        <v>5000</v>
      </c>
      <c r="O19" s="88"/>
      <c r="P19" s="87">
        <v>5500</v>
      </c>
      <c r="Q19" s="87">
        <v>5500</v>
      </c>
      <c r="R19" s="85">
        <v>343</v>
      </c>
      <c r="S19" s="86" t="s">
        <v>56</v>
      </c>
    </row>
    <row r="20" spans="1:19" s="67" customFormat="1" ht="25.5" x14ac:dyDescent="0.2">
      <c r="A20" s="104">
        <v>36</v>
      </c>
      <c r="B20" s="105" t="s">
        <v>57</v>
      </c>
      <c r="C20" s="106">
        <f>C21</f>
        <v>0</v>
      </c>
      <c r="D20" s="106"/>
      <c r="E20" s="106">
        <f t="shared" ref="E20:N20" si="5">E21</f>
        <v>0</v>
      </c>
      <c r="F20" s="106">
        <f t="shared" si="5"/>
        <v>0</v>
      </c>
      <c r="G20" s="106">
        <f t="shared" si="5"/>
        <v>0</v>
      </c>
      <c r="H20" s="106">
        <f t="shared" si="5"/>
        <v>0</v>
      </c>
      <c r="I20" s="106">
        <f t="shared" si="5"/>
        <v>0</v>
      </c>
      <c r="J20" s="106">
        <f t="shared" si="5"/>
        <v>0</v>
      </c>
      <c r="K20" s="106">
        <f t="shared" si="5"/>
        <v>0</v>
      </c>
      <c r="L20" s="106">
        <f t="shared" si="5"/>
        <v>0</v>
      </c>
      <c r="M20" s="106">
        <f t="shared" si="5"/>
        <v>0</v>
      </c>
      <c r="N20" s="106">
        <f t="shared" si="5"/>
        <v>0</v>
      </c>
      <c r="O20" s="106"/>
      <c r="P20" s="106">
        <f>P21</f>
        <v>0</v>
      </c>
      <c r="Q20" s="106">
        <f>Q21</f>
        <v>0</v>
      </c>
      <c r="R20" s="104">
        <v>36</v>
      </c>
      <c r="S20" s="105" t="s">
        <v>57</v>
      </c>
    </row>
    <row r="21" spans="1:19" ht="21.75" customHeight="1" x14ac:dyDescent="0.2">
      <c r="A21" s="85">
        <v>363</v>
      </c>
      <c r="B21" s="86" t="s">
        <v>58</v>
      </c>
      <c r="C21" s="87">
        <f>N21</f>
        <v>0</v>
      </c>
      <c r="D21" s="88"/>
      <c r="E21" s="87"/>
      <c r="F21" s="87"/>
      <c r="G21" s="87"/>
      <c r="H21" s="87"/>
      <c r="I21" s="87"/>
      <c r="J21" s="87"/>
      <c r="K21" s="87"/>
      <c r="L21" s="87"/>
      <c r="M21" s="87"/>
      <c r="N21" s="87">
        <f>SUM(E21:M21)</f>
        <v>0</v>
      </c>
      <c r="O21" s="88"/>
      <c r="P21" s="87"/>
      <c r="Q21" s="87"/>
      <c r="R21" s="85">
        <v>363</v>
      </c>
      <c r="S21" s="86" t="s">
        <v>58</v>
      </c>
    </row>
    <row r="22" spans="1:19" s="89" customFormat="1" ht="22.5" customHeight="1" x14ac:dyDescent="0.2">
      <c r="A22" s="107">
        <v>37</v>
      </c>
      <c r="B22" s="108" t="s">
        <v>59</v>
      </c>
      <c r="C22" s="109">
        <f>C23</f>
        <v>0</v>
      </c>
      <c r="D22" s="109"/>
      <c r="E22" s="109">
        <f t="shared" ref="E22:N22" si="6">E23</f>
        <v>0</v>
      </c>
      <c r="F22" s="109">
        <f t="shared" si="6"/>
        <v>0</v>
      </c>
      <c r="G22" s="109">
        <f t="shared" si="6"/>
        <v>0</v>
      </c>
      <c r="H22" s="109">
        <f t="shared" si="6"/>
        <v>0</v>
      </c>
      <c r="I22" s="109">
        <f t="shared" si="6"/>
        <v>0</v>
      </c>
      <c r="J22" s="109">
        <f t="shared" si="6"/>
        <v>0</v>
      </c>
      <c r="K22" s="109">
        <f t="shared" si="6"/>
        <v>0</v>
      </c>
      <c r="L22" s="109">
        <f t="shared" si="6"/>
        <v>0</v>
      </c>
      <c r="M22" s="109">
        <f t="shared" si="6"/>
        <v>0</v>
      </c>
      <c r="N22" s="109">
        <f t="shared" si="6"/>
        <v>0</v>
      </c>
      <c r="O22" s="109"/>
      <c r="P22" s="109">
        <f>P23</f>
        <v>0</v>
      </c>
      <c r="Q22" s="109">
        <f>Q23</f>
        <v>0</v>
      </c>
      <c r="R22" s="107">
        <v>37</v>
      </c>
      <c r="S22" s="108" t="s">
        <v>59</v>
      </c>
    </row>
    <row r="23" spans="1:19" ht="25.5" x14ac:dyDescent="0.2">
      <c r="A23" s="85">
        <v>372</v>
      </c>
      <c r="B23" s="86" t="s">
        <v>60</v>
      </c>
      <c r="C23" s="87">
        <f>N23</f>
        <v>0</v>
      </c>
      <c r="D23" s="88"/>
      <c r="E23" s="87"/>
      <c r="F23" s="87"/>
      <c r="G23" s="87"/>
      <c r="H23" s="87"/>
      <c r="I23" s="87"/>
      <c r="J23" s="87"/>
      <c r="K23" s="87"/>
      <c r="L23" s="87"/>
      <c r="M23" s="87"/>
      <c r="N23" s="87">
        <f>SUM(E23:M23)</f>
        <v>0</v>
      </c>
      <c r="O23" s="88"/>
      <c r="P23" s="87"/>
      <c r="Q23" s="87"/>
      <c r="R23" s="85">
        <v>372</v>
      </c>
      <c r="S23" s="86" t="s">
        <v>60</v>
      </c>
    </row>
    <row r="24" spans="1:19" s="79" customFormat="1" ht="31.5" x14ac:dyDescent="0.25">
      <c r="A24" s="101">
        <v>38</v>
      </c>
      <c r="B24" s="102" t="s">
        <v>47</v>
      </c>
      <c r="C24" s="103">
        <f>C25</f>
        <v>0</v>
      </c>
      <c r="D24" s="103"/>
      <c r="E24" s="103">
        <f t="shared" ref="E24:N24" si="7">E25</f>
        <v>0</v>
      </c>
      <c r="F24" s="103">
        <f t="shared" si="7"/>
        <v>0</v>
      </c>
      <c r="G24" s="103">
        <f t="shared" si="7"/>
        <v>0</v>
      </c>
      <c r="H24" s="103">
        <f t="shared" si="7"/>
        <v>0</v>
      </c>
      <c r="I24" s="103">
        <f t="shared" si="7"/>
        <v>0</v>
      </c>
      <c r="J24" s="103">
        <f t="shared" si="7"/>
        <v>0</v>
      </c>
      <c r="K24" s="103">
        <f t="shared" si="7"/>
        <v>0</v>
      </c>
      <c r="L24" s="103">
        <f t="shared" si="7"/>
        <v>0</v>
      </c>
      <c r="M24" s="103">
        <f t="shared" si="7"/>
        <v>0</v>
      </c>
      <c r="N24" s="103">
        <f t="shared" si="7"/>
        <v>0</v>
      </c>
      <c r="O24" s="103"/>
      <c r="P24" s="103">
        <f>P25</f>
        <v>0</v>
      </c>
      <c r="Q24" s="103">
        <f>Q25</f>
        <v>0</v>
      </c>
      <c r="R24" s="101">
        <v>38</v>
      </c>
      <c r="S24" s="102" t="s">
        <v>47</v>
      </c>
    </row>
    <row r="25" spans="1:19" x14ac:dyDescent="0.2">
      <c r="A25" s="85">
        <v>381</v>
      </c>
      <c r="B25" s="86" t="s">
        <v>61</v>
      </c>
      <c r="C25" s="87">
        <f>N25</f>
        <v>0</v>
      </c>
      <c r="D25" s="88"/>
      <c r="E25" s="87"/>
      <c r="F25" s="87"/>
      <c r="G25" s="87"/>
      <c r="H25" s="87"/>
      <c r="I25" s="87"/>
      <c r="J25" s="87"/>
      <c r="K25" s="87"/>
      <c r="L25" s="87"/>
      <c r="M25" s="87"/>
      <c r="N25" s="87">
        <f>SUM(E25:M25)</f>
        <v>0</v>
      </c>
      <c r="O25" s="88"/>
      <c r="P25" s="87"/>
      <c r="Q25" s="87"/>
      <c r="R25" s="85">
        <v>381</v>
      </c>
      <c r="S25" s="86" t="s">
        <v>61</v>
      </c>
    </row>
    <row r="26" spans="1:19" s="84" customFormat="1" ht="28.5" customHeight="1" x14ac:dyDescent="0.2">
      <c r="A26" s="80">
        <v>4</v>
      </c>
      <c r="B26" s="81" t="s">
        <v>62</v>
      </c>
      <c r="C26" s="82">
        <f>SUM(C27,C33)</f>
        <v>56000</v>
      </c>
      <c r="D26" s="83"/>
      <c r="E26" s="82">
        <f t="shared" ref="E26:N26" si="8">SUM(E27,E33)</f>
        <v>0</v>
      </c>
      <c r="F26" s="82">
        <f t="shared" si="8"/>
        <v>0</v>
      </c>
      <c r="G26" s="82">
        <f t="shared" si="8"/>
        <v>56000</v>
      </c>
      <c r="H26" s="82">
        <f t="shared" si="8"/>
        <v>0</v>
      </c>
      <c r="I26" s="82">
        <f>SUM(I27,I33)</f>
        <v>0</v>
      </c>
      <c r="J26" s="82">
        <f t="shared" si="8"/>
        <v>0</v>
      </c>
      <c r="K26" s="82">
        <f t="shared" si="8"/>
        <v>0</v>
      </c>
      <c r="L26" s="82">
        <f t="shared" si="8"/>
        <v>0</v>
      </c>
      <c r="M26" s="82">
        <f t="shared" si="8"/>
        <v>0</v>
      </c>
      <c r="N26" s="82">
        <f t="shared" si="8"/>
        <v>56000</v>
      </c>
      <c r="O26" s="83"/>
      <c r="P26" s="82">
        <f>SUM(P27,P33)</f>
        <v>55000</v>
      </c>
      <c r="Q26" s="82">
        <f>SUM(Q27,Q33)</f>
        <v>55000</v>
      </c>
      <c r="R26" s="80">
        <v>4</v>
      </c>
      <c r="S26" s="81" t="s">
        <v>62</v>
      </c>
    </row>
    <row r="27" spans="1:19" s="67" customFormat="1" ht="51.75" customHeight="1" x14ac:dyDescent="0.2">
      <c r="A27" s="104">
        <v>42</v>
      </c>
      <c r="B27" s="105" t="s">
        <v>63</v>
      </c>
      <c r="C27" s="106">
        <f>SUM(C28:C32)</f>
        <v>56000</v>
      </c>
      <c r="D27" s="106"/>
      <c r="E27" s="106">
        <f t="shared" ref="E27:N27" si="9">SUM(E28:E32)</f>
        <v>0</v>
      </c>
      <c r="F27" s="106">
        <f t="shared" si="9"/>
        <v>0</v>
      </c>
      <c r="G27" s="106">
        <f t="shared" si="9"/>
        <v>56000</v>
      </c>
      <c r="H27" s="106">
        <f t="shared" si="9"/>
        <v>0</v>
      </c>
      <c r="I27" s="106">
        <f>SUM(I28:I32)</f>
        <v>0</v>
      </c>
      <c r="J27" s="106">
        <f t="shared" si="9"/>
        <v>0</v>
      </c>
      <c r="K27" s="106">
        <f t="shared" si="9"/>
        <v>0</v>
      </c>
      <c r="L27" s="106">
        <f t="shared" si="9"/>
        <v>0</v>
      </c>
      <c r="M27" s="106">
        <f t="shared" si="9"/>
        <v>0</v>
      </c>
      <c r="N27" s="106">
        <f t="shared" si="9"/>
        <v>56000</v>
      </c>
      <c r="O27" s="106"/>
      <c r="P27" s="106">
        <f>SUM(P28:P32)</f>
        <v>55000</v>
      </c>
      <c r="Q27" s="106">
        <f>SUM(Q28:Q32)</f>
        <v>55000</v>
      </c>
      <c r="R27" s="104">
        <v>42</v>
      </c>
      <c r="S27" s="105" t="s">
        <v>63</v>
      </c>
    </row>
    <row r="28" spans="1:19" x14ac:dyDescent="0.2">
      <c r="A28" s="85">
        <v>421</v>
      </c>
      <c r="B28" s="90" t="s">
        <v>84</v>
      </c>
      <c r="C28" s="87">
        <f>N28</f>
        <v>0</v>
      </c>
      <c r="D28" s="88"/>
      <c r="E28" s="87"/>
      <c r="F28" s="87"/>
      <c r="G28" s="87"/>
      <c r="H28" s="87"/>
      <c r="I28" s="87"/>
      <c r="J28" s="87"/>
      <c r="K28" s="87"/>
      <c r="L28" s="87"/>
      <c r="M28" s="87"/>
      <c r="N28" s="87">
        <f>SUM(E28:M28)</f>
        <v>0</v>
      </c>
      <c r="O28" s="88"/>
      <c r="P28" s="87"/>
      <c r="Q28" s="87"/>
      <c r="R28" s="85">
        <v>421</v>
      </c>
      <c r="S28" s="90" t="s">
        <v>84</v>
      </c>
    </row>
    <row r="29" spans="1:19" x14ac:dyDescent="0.2">
      <c r="A29" s="85">
        <v>422</v>
      </c>
      <c r="B29" s="86" t="s">
        <v>64</v>
      </c>
      <c r="C29" s="87">
        <f>N29</f>
        <v>50000</v>
      </c>
      <c r="D29" s="88"/>
      <c r="E29" s="87"/>
      <c r="F29" s="87"/>
      <c r="G29" s="87">
        <v>50000</v>
      </c>
      <c r="H29" s="87"/>
      <c r="I29" s="87"/>
      <c r="J29" s="87"/>
      <c r="K29" s="87"/>
      <c r="L29" s="87"/>
      <c r="M29" s="87"/>
      <c r="N29" s="87">
        <f>SUM(E29:M29)</f>
        <v>50000</v>
      </c>
      <c r="O29" s="88"/>
      <c r="P29" s="87">
        <v>45000</v>
      </c>
      <c r="Q29" s="87">
        <v>45000</v>
      </c>
      <c r="R29" s="85">
        <v>422</v>
      </c>
      <c r="S29" s="86" t="s">
        <v>64</v>
      </c>
    </row>
    <row r="30" spans="1:19" x14ac:dyDescent="0.2">
      <c r="A30" s="85">
        <v>423</v>
      </c>
      <c r="B30" s="86" t="s">
        <v>65</v>
      </c>
      <c r="C30" s="87">
        <f>N30</f>
        <v>0</v>
      </c>
      <c r="D30" s="88"/>
      <c r="E30" s="87"/>
      <c r="F30" s="87"/>
      <c r="G30" s="87"/>
      <c r="H30" s="87"/>
      <c r="I30" s="87"/>
      <c r="J30" s="87"/>
      <c r="K30" s="87"/>
      <c r="L30" s="87"/>
      <c r="M30" s="87"/>
      <c r="N30" s="87">
        <f>SUM(E30:M30)</f>
        <v>0</v>
      </c>
      <c r="O30" s="88"/>
      <c r="P30" s="87"/>
      <c r="Q30" s="87"/>
      <c r="R30" s="85">
        <v>423</v>
      </c>
      <c r="S30" s="86" t="s">
        <v>65</v>
      </c>
    </row>
    <row r="31" spans="1:19" ht="19.5" customHeight="1" x14ac:dyDescent="0.2">
      <c r="A31" s="85">
        <v>424</v>
      </c>
      <c r="B31" s="86" t="s">
        <v>66</v>
      </c>
      <c r="C31" s="87">
        <f>N31</f>
        <v>6000</v>
      </c>
      <c r="D31" s="88"/>
      <c r="E31" s="87"/>
      <c r="F31" s="87"/>
      <c r="G31" s="87">
        <v>6000</v>
      </c>
      <c r="H31" s="87"/>
      <c r="I31" s="87"/>
      <c r="J31" s="87"/>
      <c r="K31" s="87"/>
      <c r="L31" s="87"/>
      <c r="M31" s="87"/>
      <c r="N31" s="87">
        <f>SUM(E31:M31)</f>
        <v>6000</v>
      </c>
      <c r="O31" s="88"/>
      <c r="P31" s="87">
        <v>10000</v>
      </c>
      <c r="Q31" s="87">
        <v>10000</v>
      </c>
      <c r="R31" s="85">
        <v>424</v>
      </c>
      <c r="S31" s="86" t="s">
        <v>66</v>
      </c>
    </row>
    <row r="32" spans="1:19" x14ac:dyDescent="0.2">
      <c r="A32" s="85">
        <v>426</v>
      </c>
      <c r="B32" s="86" t="s">
        <v>67</v>
      </c>
      <c r="C32" s="87">
        <f>N32</f>
        <v>0</v>
      </c>
      <c r="D32" s="88"/>
      <c r="E32" s="87"/>
      <c r="F32" s="87"/>
      <c r="G32" s="87"/>
      <c r="H32" s="87"/>
      <c r="I32" s="87"/>
      <c r="J32" s="87"/>
      <c r="K32" s="87"/>
      <c r="L32" s="87"/>
      <c r="M32" s="87"/>
      <c r="N32" s="87">
        <f>SUM(E32:M32)</f>
        <v>0</v>
      </c>
      <c r="O32" s="88"/>
      <c r="P32" s="87">
        <v>0</v>
      </c>
      <c r="Q32" s="87">
        <v>0</v>
      </c>
      <c r="R32" s="85">
        <v>426</v>
      </c>
      <c r="S32" s="86" t="s">
        <v>67</v>
      </c>
    </row>
    <row r="33" spans="1:19" s="67" customFormat="1" ht="38.25" x14ac:dyDescent="0.2">
      <c r="A33" s="104">
        <v>45</v>
      </c>
      <c r="B33" s="105" t="s">
        <v>68</v>
      </c>
      <c r="C33" s="106">
        <f>SUM(C34:C36)</f>
        <v>0</v>
      </c>
      <c r="D33" s="106"/>
      <c r="E33" s="106">
        <f t="shared" ref="E33:M33" si="10">SUM(E34:E36)</f>
        <v>0</v>
      </c>
      <c r="F33" s="106">
        <f t="shared" si="10"/>
        <v>0</v>
      </c>
      <c r="G33" s="106">
        <f t="shared" si="10"/>
        <v>0</v>
      </c>
      <c r="H33" s="106">
        <f t="shared" si="10"/>
        <v>0</v>
      </c>
      <c r="I33" s="106">
        <f t="shared" si="10"/>
        <v>0</v>
      </c>
      <c r="J33" s="106">
        <f t="shared" si="10"/>
        <v>0</v>
      </c>
      <c r="K33" s="106">
        <f t="shared" si="10"/>
        <v>0</v>
      </c>
      <c r="L33" s="106">
        <f t="shared" si="10"/>
        <v>0</v>
      </c>
      <c r="M33" s="106">
        <f t="shared" si="10"/>
        <v>0</v>
      </c>
      <c r="N33" s="106">
        <f>SUM(N34:N36)</f>
        <v>0</v>
      </c>
      <c r="O33" s="106"/>
      <c r="P33" s="106">
        <f>SUM(P34:P36)</f>
        <v>0</v>
      </c>
      <c r="Q33" s="106">
        <f>SUM(Q34:Q36)</f>
        <v>0</v>
      </c>
      <c r="R33" s="104">
        <v>45</v>
      </c>
      <c r="S33" s="105" t="s">
        <v>68</v>
      </c>
    </row>
    <row r="34" spans="1:19" ht="25.5" x14ac:dyDescent="0.2">
      <c r="A34" s="85">
        <v>451</v>
      </c>
      <c r="B34" s="86" t="s">
        <v>68</v>
      </c>
      <c r="C34" s="87">
        <f>N34</f>
        <v>0</v>
      </c>
      <c r="D34" s="88"/>
      <c r="E34" s="87"/>
      <c r="F34" s="87"/>
      <c r="G34" s="87"/>
      <c r="H34" s="87"/>
      <c r="I34" s="87"/>
      <c r="J34" s="87"/>
      <c r="K34" s="87"/>
      <c r="L34" s="87"/>
      <c r="M34" s="87"/>
      <c r="N34" s="87">
        <f>SUM(E34:M34)</f>
        <v>0</v>
      </c>
      <c r="O34" s="88"/>
      <c r="P34" s="87"/>
      <c r="Q34" s="87"/>
      <c r="R34" s="85">
        <v>451</v>
      </c>
      <c r="S34" s="86" t="s">
        <v>68</v>
      </c>
    </row>
    <row r="35" spans="1:19" ht="25.5" x14ac:dyDescent="0.2">
      <c r="A35" s="85">
        <v>452</v>
      </c>
      <c r="B35" s="86" t="s">
        <v>73</v>
      </c>
      <c r="C35" s="87">
        <f>N35</f>
        <v>0</v>
      </c>
      <c r="D35" s="88"/>
      <c r="E35" s="87"/>
      <c r="F35" s="87"/>
      <c r="G35" s="87"/>
      <c r="H35" s="87"/>
      <c r="I35" s="87"/>
      <c r="J35" s="87"/>
      <c r="K35" s="87"/>
      <c r="L35" s="87"/>
      <c r="M35" s="87"/>
      <c r="N35" s="87">
        <f>SUM(E35:M35)</f>
        <v>0</v>
      </c>
      <c r="O35" s="88"/>
      <c r="P35" s="87"/>
      <c r="Q35" s="87"/>
      <c r="R35" s="85">
        <v>452</v>
      </c>
      <c r="S35" s="86" t="s">
        <v>73</v>
      </c>
    </row>
    <row r="36" spans="1:19" ht="25.5" x14ac:dyDescent="0.2">
      <c r="A36" s="85">
        <v>453</v>
      </c>
      <c r="B36" s="86" t="s">
        <v>74</v>
      </c>
      <c r="C36" s="87">
        <f>N36</f>
        <v>0</v>
      </c>
      <c r="D36" s="88"/>
      <c r="E36" s="87"/>
      <c r="F36" s="87"/>
      <c r="G36" s="87"/>
      <c r="H36" s="87"/>
      <c r="I36" s="87"/>
      <c r="J36" s="87"/>
      <c r="K36" s="87"/>
      <c r="L36" s="87"/>
      <c r="M36" s="87"/>
      <c r="N36" s="87">
        <f>SUM(E36:M36)</f>
        <v>0</v>
      </c>
      <c r="O36" s="88"/>
      <c r="P36" s="87"/>
      <c r="Q36" s="87"/>
      <c r="R36" s="85">
        <v>453</v>
      </c>
      <c r="S36" s="86" t="s">
        <v>74</v>
      </c>
    </row>
    <row r="37" spans="1:19" s="98" customFormat="1" ht="25.5" customHeight="1" x14ac:dyDescent="0.2">
      <c r="A37" s="94">
        <v>5</v>
      </c>
      <c r="B37" s="95" t="s">
        <v>70</v>
      </c>
      <c r="C37" s="96">
        <f>SUM(C38)</f>
        <v>0</v>
      </c>
      <c r="D37" s="97"/>
      <c r="E37" s="96">
        <f t="shared" ref="E37:R37" si="11">SUM(E38)</f>
        <v>0</v>
      </c>
      <c r="F37" s="96">
        <f t="shared" si="11"/>
        <v>0</v>
      </c>
      <c r="G37" s="96">
        <f t="shared" si="11"/>
        <v>0</v>
      </c>
      <c r="H37" s="96">
        <f t="shared" si="11"/>
        <v>0</v>
      </c>
      <c r="I37" s="96">
        <f t="shared" si="11"/>
        <v>0</v>
      </c>
      <c r="J37" s="96">
        <f t="shared" si="11"/>
        <v>0</v>
      </c>
      <c r="K37" s="96">
        <f t="shared" si="11"/>
        <v>0</v>
      </c>
      <c r="L37" s="96">
        <f t="shared" si="11"/>
        <v>0</v>
      </c>
      <c r="M37" s="96">
        <f t="shared" si="11"/>
        <v>0</v>
      </c>
      <c r="N37" s="96">
        <f t="shared" si="11"/>
        <v>0</v>
      </c>
      <c r="O37" s="97"/>
      <c r="P37" s="96">
        <f t="shared" si="11"/>
        <v>0</v>
      </c>
      <c r="Q37" s="96">
        <f t="shared" si="11"/>
        <v>0</v>
      </c>
      <c r="R37" s="96">
        <f t="shared" si="11"/>
        <v>515</v>
      </c>
      <c r="S37" s="95" t="s">
        <v>70</v>
      </c>
    </row>
    <row r="38" spans="1:19" s="67" customFormat="1" ht="25.5" customHeight="1" x14ac:dyDescent="0.2">
      <c r="A38" s="110">
        <v>51</v>
      </c>
      <c r="B38" s="105" t="s">
        <v>71</v>
      </c>
      <c r="C38" s="106">
        <f>C39</f>
        <v>0</v>
      </c>
      <c r="D38" s="106"/>
      <c r="E38" s="106">
        <f t="shared" ref="E38:R38" si="12">E39</f>
        <v>0</v>
      </c>
      <c r="F38" s="106">
        <f t="shared" si="12"/>
        <v>0</v>
      </c>
      <c r="G38" s="106">
        <f t="shared" si="12"/>
        <v>0</v>
      </c>
      <c r="H38" s="106">
        <f t="shared" si="12"/>
        <v>0</v>
      </c>
      <c r="I38" s="106">
        <f t="shared" si="12"/>
        <v>0</v>
      </c>
      <c r="J38" s="106">
        <f t="shared" si="12"/>
        <v>0</v>
      </c>
      <c r="K38" s="106">
        <f t="shared" si="12"/>
        <v>0</v>
      </c>
      <c r="L38" s="106">
        <f t="shared" si="12"/>
        <v>0</v>
      </c>
      <c r="M38" s="106">
        <f t="shared" si="12"/>
        <v>0</v>
      </c>
      <c r="N38" s="106">
        <f t="shared" si="12"/>
        <v>0</v>
      </c>
      <c r="O38" s="106"/>
      <c r="P38" s="106">
        <f t="shared" si="12"/>
        <v>0</v>
      </c>
      <c r="Q38" s="106">
        <f t="shared" si="12"/>
        <v>0</v>
      </c>
      <c r="R38" s="106">
        <f t="shared" si="12"/>
        <v>515</v>
      </c>
      <c r="S38" s="105" t="s">
        <v>71</v>
      </c>
    </row>
    <row r="39" spans="1:19" ht="49.5" customHeight="1" x14ac:dyDescent="0.2">
      <c r="A39" s="99">
        <v>515</v>
      </c>
      <c r="B39" s="86" t="s">
        <v>72</v>
      </c>
      <c r="C39" s="87">
        <f>N39</f>
        <v>0</v>
      </c>
      <c r="D39" s="88"/>
      <c r="E39" s="100"/>
      <c r="F39" s="87"/>
      <c r="G39" s="87"/>
      <c r="H39" s="87"/>
      <c r="I39" s="87"/>
      <c r="J39" s="87"/>
      <c r="K39" s="87"/>
      <c r="L39" s="87"/>
      <c r="M39" s="87"/>
      <c r="N39" s="87">
        <f>SUM(E39:M39)</f>
        <v>0</v>
      </c>
      <c r="O39" s="88"/>
      <c r="P39" s="87"/>
      <c r="Q39" s="87"/>
      <c r="R39" s="99">
        <v>515</v>
      </c>
      <c r="S39" s="86" t="s">
        <v>72</v>
      </c>
    </row>
    <row r="40" spans="1:19" x14ac:dyDescent="0.2">
      <c r="A40" s="68"/>
      <c r="B40" s="69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8"/>
      <c r="S40" s="69"/>
    </row>
    <row r="41" spans="1:19" x14ac:dyDescent="0.2">
      <c r="A41" s="68"/>
      <c r="B41" s="69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8"/>
      <c r="S41" s="69"/>
    </row>
    <row r="42" spans="1:19" x14ac:dyDescent="0.2">
      <c r="A42" s="68"/>
      <c r="B42" s="69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8"/>
      <c r="S42" s="69"/>
    </row>
    <row r="43" spans="1:19" x14ac:dyDescent="0.2">
      <c r="A43" s="68"/>
      <c r="B43" s="69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8"/>
      <c r="S43" s="69"/>
    </row>
    <row r="44" spans="1:19" x14ac:dyDescent="0.2">
      <c r="A44" s="68"/>
      <c r="B44" s="69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8"/>
      <c r="S44" s="69"/>
    </row>
    <row r="45" spans="1:19" x14ac:dyDescent="0.2">
      <c r="A45" s="68"/>
      <c r="B45" s="69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8"/>
      <c r="S45" s="69"/>
    </row>
    <row r="46" spans="1:19" x14ac:dyDescent="0.2">
      <c r="A46" s="68"/>
      <c r="B46" s="69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8"/>
      <c r="S46" s="69"/>
    </row>
    <row r="47" spans="1:19" x14ac:dyDescent="0.2">
      <c r="A47" s="68"/>
      <c r="B47" s="69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8"/>
      <c r="S47" s="69"/>
    </row>
    <row r="48" spans="1:19" x14ac:dyDescent="0.2">
      <c r="A48" s="68"/>
      <c r="B48" s="69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8"/>
      <c r="S48" s="69"/>
    </row>
    <row r="49" spans="1:19" x14ac:dyDescent="0.2">
      <c r="A49" s="68"/>
      <c r="B49" s="69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8"/>
      <c r="S49" s="69"/>
    </row>
    <row r="50" spans="1:19" x14ac:dyDescent="0.2">
      <c r="A50" s="68"/>
      <c r="B50" s="69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8"/>
      <c r="S50" s="69"/>
    </row>
    <row r="51" spans="1:19" x14ac:dyDescent="0.2">
      <c r="A51" s="68"/>
      <c r="B51" s="69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8"/>
      <c r="S51" s="69"/>
    </row>
    <row r="52" spans="1:19" x14ac:dyDescent="0.2">
      <c r="A52" s="68"/>
      <c r="B52" s="69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8"/>
      <c r="S52" s="69"/>
    </row>
    <row r="53" spans="1:19" x14ac:dyDescent="0.2">
      <c r="A53" s="68"/>
      <c r="B53" s="69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8"/>
      <c r="S53" s="69"/>
    </row>
    <row r="54" spans="1:19" x14ac:dyDescent="0.2">
      <c r="A54" s="68"/>
      <c r="B54" s="69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8"/>
      <c r="S54" s="69"/>
    </row>
    <row r="55" spans="1:19" x14ac:dyDescent="0.2">
      <c r="A55" s="68"/>
      <c r="B55" s="69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8"/>
      <c r="S55" s="69"/>
    </row>
    <row r="56" spans="1:19" x14ac:dyDescent="0.2">
      <c r="A56" s="68"/>
      <c r="B56" s="69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8"/>
      <c r="S56" s="69"/>
    </row>
    <row r="57" spans="1:19" x14ac:dyDescent="0.2">
      <c r="A57" s="68"/>
      <c r="B57" s="69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8"/>
      <c r="S57" s="69"/>
    </row>
    <row r="58" spans="1:19" x14ac:dyDescent="0.2">
      <c r="A58" s="68"/>
      <c r="B58" s="69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8"/>
      <c r="S58" s="69"/>
    </row>
    <row r="59" spans="1:19" x14ac:dyDescent="0.2">
      <c r="A59" s="68"/>
      <c r="B59" s="69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8"/>
      <c r="S59" s="69"/>
    </row>
    <row r="60" spans="1:19" x14ac:dyDescent="0.2">
      <c r="A60" s="68"/>
      <c r="B60" s="69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8"/>
      <c r="S60" s="69"/>
    </row>
    <row r="61" spans="1:19" x14ac:dyDescent="0.2">
      <c r="A61" s="68"/>
      <c r="B61" s="69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8"/>
      <c r="S61" s="69"/>
    </row>
    <row r="62" spans="1:19" x14ac:dyDescent="0.2">
      <c r="A62" s="68"/>
      <c r="B62" s="69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8"/>
      <c r="S62" s="69"/>
    </row>
    <row r="63" spans="1:19" x14ac:dyDescent="0.2">
      <c r="A63" s="68"/>
      <c r="B63" s="69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8"/>
      <c r="S63" s="69"/>
    </row>
    <row r="64" spans="1:19" x14ac:dyDescent="0.2">
      <c r="A64" s="68"/>
      <c r="B64" s="69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8"/>
      <c r="S64" s="69"/>
    </row>
    <row r="65" spans="1:19" x14ac:dyDescent="0.2">
      <c r="A65" s="68"/>
      <c r="B65" s="69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8"/>
      <c r="S65" s="69"/>
    </row>
    <row r="66" spans="1:19" x14ac:dyDescent="0.2">
      <c r="A66" s="68"/>
      <c r="B66" s="69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8"/>
      <c r="S66" s="69"/>
    </row>
    <row r="67" spans="1:19" x14ac:dyDescent="0.2">
      <c r="A67" s="68"/>
      <c r="B67" s="69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8"/>
      <c r="S67" s="69"/>
    </row>
    <row r="68" spans="1:19" x14ac:dyDescent="0.2">
      <c r="A68" s="68"/>
      <c r="B68" s="69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8"/>
      <c r="S68" s="69"/>
    </row>
    <row r="69" spans="1:19" x14ac:dyDescent="0.2">
      <c r="A69" s="68"/>
      <c r="B69" s="69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8"/>
      <c r="S69" s="69"/>
    </row>
    <row r="70" spans="1:19" x14ac:dyDescent="0.2">
      <c r="A70" s="68"/>
      <c r="B70" s="69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8"/>
      <c r="S70" s="69"/>
    </row>
    <row r="71" spans="1:19" x14ac:dyDescent="0.2">
      <c r="A71" s="68"/>
      <c r="B71" s="69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8"/>
      <c r="S71" s="69"/>
    </row>
    <row r="72" spans="1:19" x14ac:dyDescent="0.2">
      <c r="A72" s="68"/>
      <c r="B72" s="69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8"/>
      <c r="S72" s="69"/>
    </row>
    <row r="73" spans="1:19" x14ac:dyDescent="0.2">
      <c r="A73" s="68"/>
      <c r="B73" s="69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8"/>
      <c r="S73" s="69"/>
    </row>
    <row r="74" spans="1:19" x14ac:dyDescent="0.2">
      <c r="A74" s="68"/>
      <c r="B74" s="69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8"/>
      <c r="S74" s="69"/>
    </row>
    <row r="75" spans="1:19" x14ac:dyDescent="0.2">
      <c r="A75" s="68"/>
      <c r="B75" s="69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8"/>
      <c r="S75" s="69"/>
    </row>
    <row r="76" spans="1:19" x14ac:dyDescent="0.2">
      <c r="A76" s="68"/>
      <c r="B76" s="69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8"/>
      <c r="S76" s="69"/>
    </row>
    <row r="77" spans="1:19" x14ac:dyDescent="0.2">
      <c r="A77" s="68"/>
      <c r="B77" s="69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8"/>
      <c r="S77" s="69"/>
    </row>
    <row r="78" spans="1:19" x14ac:dyDescent="0.2">
      <c r="A78" s="68"/>
      <c r="B78" s="69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8"/>
      <c r="S78" s="69"/>
    </row>
    <row r="79" spans="1:19" x14ac:dyDescent="0.2">
      <c r="A79" s="68"/>
      <c r="B79" s="69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8"/>
      <c r="S79" s="69"/>
    </row>
    <row r="80" spans="1:19" x14ac:dyDescent="0.2">
      <c r="A80" s="68"/>
      <c r="B80" s="69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8"/>
      <c r="S80" s="69"/>
    </row>
    <row r="81" spans="1:19" x14ac:dyDescent="0.2">
      <c r="A81" s="68"/>
      <c r="B81" s="69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8"/>
      <c r="S81" s="69"/>
    </row>
    <row r="82" spans="1:19" x14ac:dyDescent="0.2">
      <c r="A82" s="68"/>
      <c r="B82" s="69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8"/>
      <c r="S82" s="69"/>
    </row>
    <row r="83" spans="1:19" x14ac:dyDescent="0.2">
      <c r="A83" s="68"/>
      <c r="B83" s="69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8"/>
      <c r="S83" s="69"/>
    </row>
    <row r="84" spans="1:19" x14ac:dyDescent="0.2">
      <c r="A84" s="68"/>
      <c r="B84" s="69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8"/>
      <c r="S84" s="69"/>
    </row>
    <row r="85" spans="1:19" x14ac:dyDescent="0.2">
      <c r="A85" s="68"/>
      <c r="B85" s="69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8"/>
      <c r="S85" s="69"/>
    </row>
    <row r="86" spans="1:19" x14ac:dyDescent="0.2">
      <c r="A86" s="68"/>
      <c r="B86" s="69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8"/>
      <c r="S86" s="69"/>
    </row>
    <row r="87" spans="1:19" x14ac:dyDescent="0.2">
      <c r="A87" s="68"/>
      <c r="B87" s="69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8"/>
      <c r="S87" s="69"/>
    </row>
    <row r="88" spans="1:19" x14ac:dyDescent="0.2">
      <c r="A88" s="68"/>
      <c r="B88" s="69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8"/>
      <c r="S88" s="69"/>
    </row>
    <row r="89" spans="1:19" x14ac:dyDescent="0.2">
      <c r="A89" s="68"/>
      <c r="B89" s="69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8"/>
      <c r="S89" s="69"/>
    </row>
    <row r="90" spans="1:19" x14ac:dyDescent="0.2">
      <c r="A90" s="68"/>
      <c r="B90" s="69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8"/>
      <c r="S90" s="69"/>
    </row>
    <row r="91" spans="1:19" x14ac:dyDescent="0.2">
      <c r="A91" s="68"/>
      <c r="B91" s="69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8"/>
      <c r="S91" s="69"/>
    </row>
    <row r="92" spans="1:19" x14ac:dyDescent="0.2">
      <c r="A92" s="68"/>
      <c r="B92" s="69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8"/>
      <c r="S92" s="69"/>
    </row>
    <row r="93" spans="1:19" x14ac:dyDescent="0.2">
      <c r="A93" s="68"/>
      <c r="B93" s="69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8"/>
      <c r="S93" s="69"/>
    </row>
    <row r="94" spans="1:19" x14ac:dyDescent="0.2">
      <c r="A94" s="68"/>
      <c r="B94" s="69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8"/>
      <c r="S94" s="69"/>
    </row>
    <row r="95" spans="1:19" x14ac:dyDescent="0.2">
      <c r="A95" s="68"/>
      <c r="B95" s="69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8"/>
      <c r="S95" s="69"/>
    </row>
    <row r="96" spans="1:19" x14ac:dyDescent="0.2">
      <c r="A96" s="68"/>
      <c r="B96" s="69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8"/>
      <c r="S96" s="69"/>
    </row>
    <row r="97" spans="1:19" x14ac:dyDescent="0.2">
      <c r="A97" s="68"/>
      <c r="B97" s="69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8"/>
      <c r="S97" s="69"/>
    </row>
    <row r="98" spans="1:19" x14ac:dyDescent="0.2">
      <c r="A98" s="68"/>
      <c r="B98" s="69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8"/>
      <c r="S98" s="69"/>
    </row>
    <row r="99" spans="1:19" x14ac:dyDescent="0.2">
      <c r="A99" s="68"/>
      <c r="B99" s="69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8"/>
      <c r="S99" s="69"/>
    </row>
    <row r="100" spans="1:19" x14ac:dyDescent="0.2">
      <c r="A100" s="68"/>
      <c r="B100" s="69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8"/>
      <c r="S100" s="69"/>
    </row>
    <row r="101" spans="1:19" x14ac:dyDescent="0.2">
      <c r="A101" s="68"/>
      <c r="B101" s="69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8"/>
      <c r="S101" s="69"/>
    </row>
    <row r="102" spans="1:19" x14ac:dyDescent="0.2">
      <c r="A102" s="68"/>
      <c r="B102" s="69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8"/>
      <c r="S102" s="69"/>
    </row>
    <row r="103" spans="1:19" x14ac:dyDescent="0.2">
      <c r="A103" s="68"/>
      <c r="B103" s="69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8"/>
      <c r="S103" s="69"/>
    </row>
    <row r="104" spans="1:19" x14ac:dyDescent="0.2">
      <c r="A104" s="68"/>
      <c r="B104" s="69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8"/>
      <c r="S104" s="69"/>
    </row>
    <row r="105" spans="1:19" x14ac:dyDescent="0.2">
      <c r="A105" s="68"/>
      <c r="B105" s="69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8"/>
      <c r="S105" s="69"/>
    </row>
    <row r="106" spans="1:19" x14ac:dyDescent="0.2">
      <c r="A106" s="68"/>
      <c r="B106" s="69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8"/>
      <c r="S106" s="69"/>
    </row>
    <row r="107" spans="1:19" x14ac:dyDescent="0.2">
      <c r="A107" s="68"/>
      <c r="B107" s="69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8"/>
      <c r="S107" s="69"/>
    </row>
    <row r="108" spans="1:19" x14ac:dyDescent="0.2">
      <c r="A108" s="68"/>
      <c r="B108" s="69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8"/>
      <c r="S108" s="69"/>
    </row>
    <row r="109" spans="1:19" x14ac:dyDescent="0.2">
      <c r="A109" s="68"/>
      <c r="B109" s="69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8"/>
      <c r="S109" s="69"/>
    </row>
    <row r="110" spans="1:19" x14ac:dyDescent="0.2">
      <c r="A110" s="68"/>
      <c r="B110" s="69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8"/>
      <c r="S110" s="69"/>
    </row>
    <row r="111" spans="1:19" x14ac:dyDescent="0.2">
      <c r="A111" s="68"/>
      <c r="B111" s="69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8"/>
      <c r="S111" s="69"/>
    </row>
    <row r="112" spans="1:19" x14ac:dyDescent="0.2">
      <c r="A112" s="68"/>
      <c r="B112" s="69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8"/>
      <c r="S112" s="69"/>
    </row>
    <row r="113" spans="1:19" x14ac:dyDescent="0.2">
      <c r="A113" s="68"/>
      <c r="B113" s="69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8"/>
      <c r="S113" s="69"/>
    </row>
    <row r="114" spans="1:19" x14ac:dyDescent="0.2">
      <c r="A114" s="68"/>
      <c r="B114" s="69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8"/>
      <c r="S114" s="69"/>
    </row>
    <row r="115" spans="1:19" x14ac:dyDescent="0.2">
      <c r="A115" s="68"/>
      <c r="B115" s="69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8"/>
      <c r="S115" s="69"/>
    </row>
    <row r="116" spans="1:19" x14ac:dyDescent="0.2">
      <c r="A116" s="68"/>
      <c r="B116" s="69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8"/>
      <c r="S116" s="69"/>
    </row>
    <row r="117" spans="1:19" x14ac:dyDescent="0.2">
      <c r="A117" s="68"/>
      <c r="B117" s="69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8"/>
      <c r="S117" s="69"/>
    </row>
    <row r="118" spans="1:19" x14ac:dyDescent="0.2">
      <c r="A118" s="68"/>
      <c r="B118" s="69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8"/>
      <c r="S118" s="69"/>
    </row>
    <row r="119" spans="1:19" x14ac:dyDescent="0.2">
      <c r="A119" s="68"/>
      <c r="B119" s="69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8"/>
      <c r="S119" s="69"/>
    </row>
    <row r="120" spans="1:19" x14ac:dyDescent="0.2">
      <c r="A120" s="68"/>
      <c r="B120" s="69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8"/>
      <c r="S120" s="69"/>
    </row>
    <row r="121" spans="1:19" x14ac:dyDescent="0.2">
      <c r="A121" s="68"/>
      <c r="B121" s="69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8"/>
      <c r="S121" s="69"/>
    </row>
    <row r="122" spans="1:19" x14ac:dyDescent="0.2">
      <c r="A122" s="68"/>
      <c r="B122" s="69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8"/>
      <c r="S122" s="69"/>
    </row>
    <row r="123" spans="1:19" x14ac:dyDescent="0.2">
      <c r="A123" s="68"/>
      <c r="B123" s="69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8"/>
      <c r="S123" s="69"/>
    </row>
    <row r="124" spans="1:19" x14ac:dyDescent="0.2">
      <c r="A124" s="68"/>
      <c r="B124" s="69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8"/>
      <c r="S124" s="69"/>
    </row>
    <row r="125" spans="1:19" x14ac:dyDescent="0.2">
      <c r="A125" s="68"/>
      <c r="B125" s="69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8"/>
      <c r="S125" s="69"/>
    </row>
    <row r="126" spans="1:19" x14ac:dyDescent="0.2">
      <c r="A126" s="68"/>
      <c r="B126" s="69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8"/>
      <c r="S126" s="69"/>
    </row>
    <row r="127" spans="1:19" x14ac:dyDescent="0.2">
      <c r="A127" s="68"/>
      <c r="B127" s="69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8"/>
      <c r="S127" s="69"/>
    </row>
    <row r="128" spans="1:19" x14ac:dyDescent="0.2">
      <c r="A128" s="68"/>
      <c r="B128" s="69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8"/>
      <c r="S128" s="69"/>
    </row>
    <row r="129" spans="1:19" x14ac:dyDescent="0.2">
      <c r="A129" s="68"/>
      <c r="B129" s="69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8"/>
      <c r="S129" s="69"/>
    </row>
    <row r="130" spans="1:19" x14ac:dyDescent="0.2">
      <c r="A130" s="68"/>
      <c r="B130" s="69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8"/>
      <c r="S130" s="69"/>
    </row>
    <row r="131" spans="1:19" x14ac:dyDescent="0.2">
      <c r="A131" s="68"/>
      <c r="B131" s="69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8"/>
      <c r="S131" s="69"/>
    </row>
    <row r="132" spans="1:19" x14ac:dyDescent="0.2">
      <c r="A132" s="68"/>
      <c r="B132" s="69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8"/>
      <c r="S132" s="69"/>
    </row>
    <row r="133" spans="1:19" x14ac:dyDescent="0.2">
      <c r="A133" s="68"/>
      <c r="B133" s="69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8"/>
      <c r="S133" s="69"/>
    </row>
    <row r="134" spans="1:19" x14ac:dyDescent="0.2">
      <c r="A134" s="68"/>
      <c r="B134" s="69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8"/>
      <c r="S134" s="69"/>
    </row>
    <row r="135" spans="1:19" x14ac:dyDescent="0.2">
      <c r="A135" s="68"/>
      <c r="B135" s="69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8"/>
      <c r="S135" s="69"/>
    </row>
    <row r="136" spans="1:19" x14ac:dyDescent="0.2">
      <c r="A136" s="68"/>
      <c r="B136" s="69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8"/>
      <c r="S136" s="69"/>
    </row>
    <row r="137" spans="1:19" x14ac:dyDescent="0.2">
      <c r="A137" s="68"/>
      <c r="B137" s="69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8"/>
      <c r="S137" s="69"/>
    </row>
    <row r="138" spans="1:19" x14ac:dyDescent="0.2">
      <c r="A138" s="68"/>
      <c r="B138" s="69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8"/>
      <c r="S138" s="69"/>
    </row>
    <row r="139" spans="1:19" x14ac:dyDescent="0.2">
      <c r="A139" s="68"/>
      <c r="B139" s="69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8"/>
      <c r="S139" s="69"/>
    </row>
    <row r="140" spans="1:19" x14ac:dyDescent="0.2">
      <c r="A140" s="68"/>
      <c r="B140" s="69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8"/>
      <c r="S140" s="69"/>
    </row>
    <row r="141" spans="1:19" x14ac:dyDescent="0.2">
      <c r="A141" s="68"/>
      <c r="B141" s="69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8"/>
      <c r="S141" s="69"/>
    </row>
    <row r="142" spans="1:19" x14ac:dyDescent="0.2">
      <c r="A142" s="68"/>
      <c r="B142" s="69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8"/>
      <c r="S142" s="69"/>
    </row>
    <row r="143" spans="1:19" x14ac:dyDescent="0.2">
      <c r="A143" s="68"/>
      <c r="B143" s="69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8"/>
      <c r="S143" s="69"/>
    </row>
    <row r="144" spans="1:19" x14ac:dyDescent="0.2">
      <c r="A144" s="68"/>
      <c r="B144" s="69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8"/>
      <c r="S144" s="69"/>
    </row>
    <row r="145" spans="1:19" x14ac:dyDescent="0.2">
      <c r="A145" s="68"/>
      <c r="B145" s="69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8"/>
      <c r="S145" s="69"/>
    </row>
    <row r="146" spans="1:19" x14ac:dyDescent="0.2">
      <c r="A146" s="68"/>
      <c r="B146" s="69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8"/>
      <c r="S146" s="69"/>
    </row>
    <row r="147" spans="1:19" x14ac:dyDescent="0.2">
      <c r="A147" s="68"/>
      <c r="B147" s="69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8"/>
      <c r="S147" s="69"/>
    </row>
    <row r="148" spans="1:19" x14ac:dyDescent="0.2">
      <c r="A148" s="68"/>
      <c r="B148" s="69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8"/>
      <c r="S148" s="69"/>
    </row>
    <row r="149" spans="1:19" x14ac:dyDescent="0.2">
      <c r="A149" s="68"/>
      <c r="B149" s="69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8"/>
      <c r="S149" s="69"/>
    </row>
    <row r="150" spans="1:19" x14ac:dyDescent="0.2">
      <c r="A150" s="68"/>
      <c r="B150" s="69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8"/>
      <c r="S150" s="69"/>
    </row>
    <row r="151" spans="1:19" x14ac:dyDescent="0.2">
      <c r="A151" s="68"/>
      <c r="B151" s="69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8"/>
      <c r="S151" s="69"/>
    </row>
    <row r="152" spans="1:19" x14ac:dyDescent="0.2">
      <c r="A152" s="68"/>
      <c r="B152" s="69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8"/>
      <c r="S152" s="69"/>
    </row>
    <row r="153" spans="1:19" x14ac:dyDescent="0.2">
      <c r="A153" s="68"/>
      <c r="B153" s="69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8"/>
      <c r="S153" s="69"/>
    </row>
    <row r="154" spans="1:19" x14ac:dyDescent="0.2">
      <c r="A154" s="68"/>
      <c r="B154" s="69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8"/>
      <c r="S154" s="69"/>
    </row>
    <row r="155" spans="1:19" x14ac:dyDescent="0.2">
      <c r="A155" s="68"/>
      <c r="B155" s="69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8"/>
      <c r="S155" s="69"/>
    </row>
    <row r="156" spans="1:19" x14ac:dyDescent="0.2">
      <c r="A156" s="68"/>
      <c r="B156" s="69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8"/>
      <c r="S156" s="69"/>
    </row>
    <row r="157" spans="1:19" x14ac:dyDescent="0.2">
      <c r="A157" s="68"/>
      <c r="B157" s="69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8"/>
      <c r="S157" s="69"/>
    </row>
    <row r="158" spans="1:19" x14ac:dyDescent="0.2">
      <c r="A158" s="68"/>
      <c r="B158" s="69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8"/>
      <c r="S158" s="69"/>
    </row>
    <row r="159" spans="1:19" x14ac:dyDescent="0.2">
      <c r="A159" s="68"/>
      <c r="B159" s="69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8"/>
      <c r="S159" s="69"/>
    </row>
    <row r="160" spans="1:19" x14ac:dyDescent="0.2">
      <c r="A160" s="68"/>
      <c r="B160" s="69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8"/>
      <c r="S160" s="69"/>
    </row>
    <row r="161" spans="1:19" x14ac:dyDescent="0.2">
      <c r="A161" s="68"/>
      <c r="B161" s="69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8"/>
      <c r="S161" s="69"/>
    </row>
    <row r="162" spans="1:19" x14ac:dyDescent="0.2">
      <c r="A162" s="68"/>
      <c r="B162" s="69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8"/>
      <c r="S162" s="69"/>
    </row>
    <row r="163" spans="1:19" x14ac:dyDescent="0.2">
      <c r="A163" s="68"/>
      <c r="B163" s="69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8"/>
      <c r="S163" s="69"/>
    </row>
    <row r="164" spans="1:19" x14ac:dyDescent="0.2">
      <c r="A164" s="68"/>
      <c r="B164" s="69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8"/>
      <c r="S164" s="69"/>
    </row>
    <row r="165" spans="1:19" x14ac:dyDescent="0.2">
      <c r="A165" s="68"/>
      <c r="B165" s="69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8"/>
      <c r="S165" s="69"/>
    </row>
    <row r="166" spans="1:19" x14ac:dyDescent="0.2">
      <c r="A166" s="68"/>
      <c r="B166" s="69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8"/>
      <c r="S166" s="69"/>
    </row>
    <row r="167" spans="1:19" x14ac:dyDescent="0.2">
      <c r="A167" s="68"/>
      <c r="B167" s="69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8"/>
      <c r="S167" s="69"/>
    </row>
    <row r="168" spans="1:19" x14ac:dyDescent="0.2">
      <c r="A168" s="68"/>
      <c r="B168" s="69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8"/>
      <c r="S168" s="69"/>
    </row>
    <row r="169" spans="1:19" x14ac:dyDescent="0.2">
      <c r="A169" s="68"/>
      <c r="B169" s="69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8"/>
      <c r="S169" s="69"/>
    </row>
    <row r="170" spans="1:19" x14ac:dyDescent="0.2">
      <c r="A170" s="68"/>
      <c r="B170" s="69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8"/>
      <c r="S170" s="69"/>
    </row>
    <row r="171" spans="1:19" x14ac:dyDescent="0.2">
      <c r="A171" s="68"/>
      <c r="B171" s="69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8"/>
      <c r="S171" s="69"/>
    </row>
    <row r="172" spans="1:19" x14ac:dyDescent="0.2">
      <c r="A172" s="68"/>
      <c r="B172" s="69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8"/>
      <c r="S172" s="69"/>
    </row>
    <row r="173" spans="1:19" x14ac:dyDescent="0.2">
      <c r="A173" s="68"/>
      <c r="B173" s="69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8"/>
      <c r="S173" s="69"/>
    </row>
    <row r="174" spans="1:19" x14ac:dyDescent="0.2">
      <c r="A174" s="68"/>
      <c r="B174" s="69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8"/>
      <c r="S174" s="69"/>
    </row>
    <row r="175" spans="1:19" x14ac:dyDescent="0.2">
      <c r="A175" s="68"/>
      <c r="B175" s="69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8"/>
      <c r="S175" s="69"/>
    </row>
    <row r="176" spans="1:19" x14ac:dyDescent="0.2">
      <c r="A176" s="68"/>
      <c r="B176" s="69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8"/>
      <c r="S176" s="69"/>
    </row>
    <row r="177" spans="1:19" x14ac:dyDescent="0.2">
      <c r="A177" s="68"/>
      <c r="B177" s="69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8"/>
      <c r="S177" s="69"/>
    </row>
    <row r="178" spans="1:19" x14ac:dyDescent="0.2">
      <c r="A178" s="68"/>
      <c r="B178" s="69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8"/>
      <c r="S178" s="69"/>
    </row>
    <row r="179" spans="1:19" x14ac:dyDescent="0.2">
      <c r="A179" s="68"/>
      <c r="B179" s="69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8"/>
      <c r="S179" s="69"/>
    </row>
    <row r="180" spans="1:19" x14ac:dyDescent="0.2">
      <c r="A180" s="68"/>
      <c r="B180" s="69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8"/>
      <c r="S180" s="69"/>
    </row>
    <row r="181" spans="1:19" x14ac:dyDescent="0.2">
      <c r="A181" s="68"/>
      <c r="B181" s="69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8"/>
      <c r="S181" s="69"/>
    </row>
    <row r="182" spans="1:19" x14ac:dyDescent="0.2">
      <c r="A182" s="68"/>
      <c r="B182" s="69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8"/>
      <c r="S182" s="69"/>
    </row>
    <row r="183" spans="1:19" x14ac:dyDescent="0.2">
      <c r="A183" s="68"/>
      <c r="B183" s="69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8"/>
      <c r="S183" s="69"/>
    </row>
    <row r="184" spans="1:19" x14ac:dyDescent="0.2">
      <c r="A184" s="68"/>
      <c r="B184" s="69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8"/>
      <c r="S184" s="69"/>
    </row>
    <row r="185" spans="1:19" x14ac:dyDescent="0.2">
      <c r="A185" s="68"/>
      <c r="B185" s="69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8"/>
      <c r="S185" s="69"/>
    </row>
    <row r="186" spans="1:19" x14ac:dyDescent="0.2">
      <c r="A186" s="68"/>
      <c r="B186" s="69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8"/>
      <c r="S186" s="69"/>
    </row>
    <row r="187" spans="1:19" x14ac:dyDescent="0.2">
      <c r="A187" s="68"/>
      <c r="B187" s="69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8"/>
      <c r="S187" s="69"/>
    </row>
    <row r="188" spans="1:19" x14ac:dyDescent="0.2">
      <c r="A188" s="68"/>
      <c r="B188" s="69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8"/>
      <c r="S188" s="69"/>
    </row>
    <row r="189" spans="1:19" x14ac:dyDescent="0.2">
      <c r="A189" s="68"/>
      <c r="B189" s="69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8"/>
      <c r="S189" s="69"/>
    </row>
    <row r="190" spans="1:19" x14ac:dyDescent="0.2">
      <c r="A190" s="68"/>
      <c r="B190" s="69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8"/>
      <c r="S190" s="69"/>
    </row>
    <row r="191" spans="1:19" x14ac:dyDescent="0.2">
      <c r="A191" s="68"/>
      <c r="B191" s="69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8"/>
      <c r="S191" s="69"/>
    </row>
    <row r="192" spans="1:19" x14ac:dyDescent="0.2">
      <c r="A192" s="68"/>
      <c r="B192" s="69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8"/>
      <c r="S192" s="69"/>
    </row>
  </sheetData>
  <dataConsolidate>
    <dataRefs count="8">
      <dataRef ref="C7:L35" sheet="DZ DBK" r:id="rId1"/>
      <dataRef ref="C7:L35" sheet="HITNA" r:id="rId2"/>
      <dataRef ref="C7:L35" sheet="KALOS" r:id="rId3"/>
      <dataRef ref="C7:L35" sheet="KORČULA" r:id="rId4"/>
      <dataRef ref="C7:L35" sheet="METKOVIĆ" r:id="rId5"/>
      <dataRef ref="C7:L35" sheet="PLOČE," r:id="rId6"/>
      <dataRef ref="C7:L35" sheet="VELA LUKA" r:id="rId7"/>
      <dataRef ref="C7:L35" sheet="ZZJZ" r:id="rId8"/>
    </dataRefs>
  </dataConsolidate>
  <mergeCells count="1">
    <mergeCell ref="A1:Q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9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OPĆI DIO  </vt:lpstr>
      <vt:lpstr>PRIHODI  </vt:lpstr>
      <vt:lpstr>RASHODI</vt:lpstr>
      <vt:lpstr>'OPĆI DIO  '!Print_Area</vt:lpstr>
      <vt:lpstr>RASHODI!Print_Titles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skola</cp:lastModifiedBy>
  <cp:lastPrinted>2017-05-18T08:17:18Z</cp:lastPrinted>
  <dcterms:created xsi:type="dcterms:W3CDTF">2016-10-10T10:09:40Z</dcterms:created>
  <dcterms:modified xsi:type="dcterms:W3CDTF">2019-02-21T12:01:27Z</dcterms:modified>
</cp:coreProperties>
</file>